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44239DA1-5B35-41A4-B464-216062494E8F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21" l="1"/>
  <c r="AS11" i="21"/>
  <c r="AS11" i="20"/>
  <c r="AS12" i="18"/>
  <c r="AS11" i="18"/>
  <c r="AS12" i="13"/>
  <c r="AS11" i="13"/>
  <c r="AO6" i="22"/>
  <c r="AO6" i="21"/>
  <c r="AO6" i="20"/>
  <c r="AO6" i="19"/>
  <c r="AO6" i="18"/>
  <c r="AO6" i="17"/>
  <c r="AO6" i="13"/>
  <c r="AU43" i="21"/>
  <c r="AU44" i="21"/>
  <c r="AU45" i="21"/>
  <c r="AK43" i="21"/>
  <c r="AK44" i="21"/>
  <c r="AI44" i="21" s="1"/>
  <c r="AK45" i="21"/>
  <c r="AI45" i="21" s="1"/>
  <c r="AI43" i="21"/>
  <c r="AH43" i="21"/>
  <c r="AH44" i="21"/>
  <c r="AH45" i="21"/>
  <c r="AH46" i="21"/>
  <c r="AK46" i="21" s="1"/>
  <c r="AI46" i="21" s="1"/>
  <c r="AU46" i="21" s="1"/>
  <c r="AG45" i="21"/>
  <c r="AF43" i="21"/>
  <c r="AF44" i="21"/>
  <c r="AF45" i="21"/>
  <c r="AF46" i="21"/>
  <c r="AE43" i="21"/>
  <c r="AE44" i="21"/>
  <c r="AE45" i="21"/>
  <c r="AE46" i="21"/>
  <c r="AD43" i="21"/>
  <c r="AD44" i="21"/>
  <c r="AD45" i="21"/>
  <c r="AD46" i="21"/>
  <c r="AC43" i="21"/>
  <c r="AC44" i="21"/>
  <c r="AC45" i="21"/>
  <c r="AC46" i="21"/>
  <c r="P43" i="21"/>
  <c r="P44" i="21"/>
  <c r="P45" i="21"/>
  <c r="P46" i="21"/>
  <c r="O43" i="21"/>
  <c r="O44" i="21"/>
  <c r="O45" i="21"/>
  <c r="O46" i="21"/>
  <c r="AG46" i="21"/>
  <c r="AG45" i="20"/>
  <c r="AG43" i="20"/>
  <c r="AG44" i="20"/>
  <c r="AF43" i="20"/>
  <c r="AH43" i="20" s="1"/>
  <c r="AK43" i="20" s="1"/>
  <c r="AF44" i="20"/>
  <c r="AH44" i="20" s="1"/>
  <c r="AK44" i="20" s="1"/>
  <c r="AF45" i="20"/>
  <c r="AH45" i="20" s="1"/>
  <c r="AK45" i="20" s="1"/>
  <c r="AE43" i="20"/>
  <c r="AE44" i="20"/>
  <c r="AD43" i="20"/>
  <c r="AD44" i="20"/>
  <c r="AD45" i="20"/>
  <c r="AC43" i="20"/>
  <c r="AC44" i="20"/>
  <c r="AC45" i="20"/>
  <c r="P43" i="20"/>
  <c r="P44" i="20"/>
  <c r="P45" i="20"/>
  <c r="O43" i="20"/>
  <c r="O44" i="20"/>
  <c r="O45" i="20"/>
  <c r="AE45" i="20" s="1"/>
  <c r="AU43" i="18"/>
  <c r="AU44" i="18"/>
  <c r="AU45" i="18"/>
  <c r="AU46" i="18"/>
  <c r="AK43" i="18"/>
  <c r="AK44" i="18"/>
  <c r="AK45" i="18"/>
  <c r="AI45" i="18" s="1"/>
  <c r="AK46" i="18"/>
  <c r="AI43" i="18"/>
  <c r="AI44" i="18"/>
  <c r="AI46" i="18"/>
  <c r="AH43" i="18"/>
  <c r="AH44" i="18"/>
  <c r="AH45" i="18"/>
  <c r="AH46" i="18"/>
  <c r="AG44" i="18"/>
  <c r="AG47" i="18" s="1"/>
  <c r="AG43" i="18"/>
  <c r="AG45" i="18"/>
  <c r="AG46" i="18"/>
  <c r="AF43" i="18"/>
  <c r="AF44" i="18"/>
  <c r="AF45" i="18"/>
  <c r="AF46" i="18"/>
  <c r="AE43" i="18"/>
  <c r="AE44" i="18"/>
  <c r="AE45" i="18"/>
  <c r="AE46" i="18"/>
  <c r="AD43" i="18"/>
  <c r="AD44" i="18"/>
  <c r="AD45" i="18"/>
  <c r="AD46" i="18"/>
  <c r="AC43" i="18"/>
  <c r="AC44" i="18"/>
  <c r="AC45" i="18"/>
  <c r="AC46" i="18"/>
  <c r="P43" i="18"/>
  <c r="P44" i="18"/>
  <c r="P45" i="18"/>
  <c r="P46" i="18"/>
  <c r="O43" i="18"/>
  <c r="O44" i="18"/>
  <c r="O45" i="18"/>
  <c r="O46" i="18"/>
  <c r="AU43" i="13"/>
  <c r="AU44" i="13"/>
  <c r="AU45" i="13"/>
  <c r="AU46" i="13"/>
  <c r="AK43" i="13"/>
  <c r="AK44" i="13"/>
  <c r="AI44" i="13" s="1"/>
  <c r="AK45" i="13"/>
  <c r="AI45" i="13" s="1"/>
  <c r="AK46" i="13"/>
  <c r="AI43" i="13"/>
  <c r="AI46" i="13"/>
  <c r="AH43" i="13"/>
  <c r="AH44" i="13"/>
  <c r="AH45" i="13"/>
  <c r="AH46" i="13"/>
  <c r="AG45" i="13"/>
  <c r="AG43" i="13"/>
  <c r="AG44" i="13"/>
  <c r="AG46" i="13"/>
  <c r="AF43" i="13"/>
  <c r="AF44" i="13"/>
  <c r="AF45" i="13"/>
  <c r="AF46" i="13"/>
  <c r="AE43" i="13"/>
  <c r="AE44" i="13"/>
  <c r="AE45" i="13"/>
  <c r="AE46" i="13"/>
  <c r="AD43" i="13"/>
  <c r="AD44" i="13"/>
  <c r="AD45" i="13"/>
  <c r="AD46" i="13"/>
  <c r="AC43" i="13"/>
  <c r="AC44" i="13"/>
  <c r="AC45" i="13"/>
  <c r="AC46" i="13"/>
  <c r="P43" i="13"/>
  <c r="P44" i="13"/>
  <c r="P45" i="13"/>
  <c r="P46" i="13"/>
  <c r="O43" i="13"/>
  <c r="O44" i="13"/>
  <c r="O45" i="13"/>
  <c r="O46" i="13"/>
  <c r="AK43" i="22"/>
  <c r="AK44" i="22"/>
  <c r="AK45" i="22"/>
  <c r="AK42" i="22"/>
  <c r="AK43" i="19"/>
  <c r="AK44" i="19"/>
  <c r="AI44" i="19" s="1"/>
  <c r="AK45" i="19"/>
  <c r="AI45" i="19" s="1"/>
  <c r="AK42" i="19"/>
  <c r="AI43" i="19"/>
  <c r="AI42" i="19"/>
  <c r="AI43" i="17"/>
  <c r="AI44" i="17"/>
  <c r="AI45" i="17"/>
  <c r="AI42" i="17"/>
  <c r="AK43" i="17"/>
  <c r="AK44" i="17"/>
  <c r="AK45" i="17"/>
  <c r="AT46" i="22"/>
  <c r="AS46" i="22"/>
  <c r="AR46" i="22"/>
  <c r="AQ46" i="22"/>
  <c r="AP46" i="22"/>
  <c r="AO46" i="22"/>
  <c r="AN46" i="22"/>
  <c r="AL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I45" i="22" s="1"/>
  <c r="AU45" i="22" s="1"/>
  <c r="O45" i="22"/>
  <c r="AG44" i="22"/>
  <c r="AE44" i="22"/>
  <c r="AD44" i="22"/>
  <c r="AF44" i="22" s="1"/>
  <c r="AH44" i="22" s="1"/>
  <c r="AI44" i="22" s="1"/>
  <c r="AU44" i="22" s="1"/>
  <c r="AC44" i="22"/>
  <c r="P44" i="22"/>
  <c r="O44" i="22"/>
  <c r="AG43" i="22"/>
  <c r="AD43" i="22"/>
  <c r="AC43" i="22"/>
  <c r="P43" i="22"/>
  <c r="AF43" i="22" s="1"/>
  <c r="AH43" i="22" s="1"/>
  <c r="AI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J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G44" i="21"/>
  <c r="AG43" i="21"/>
  <c r="AG42" i="21"/>
  <c r="AD42" i="21"/>
  <c r="AD47" i="21" s="1"/>
  <c r="AC42" i="21"/>
  <c r="P42" i="21"/>
  <c r="AF42" i="21" s="1"/>
  <c r="O42" i="21"/>
  <c r="O47" i="21" s="1"/>
  <c r="AE31" i="21"/>
  <c r="AC31" i="21"/>
  <c r="AT46" i="20"/>
  <c r="AS46" i="20"/>
  <c r="AR46" i="20"/>
  <c r="AQ46" i="20"/>
  <c r="AP46" i="20"/>
  <c r="AO46" i="20"/>
  <c r="AN46" i="20"/>
  <c r="AL46" i="20"/>
  <c r="AJ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2" i="20"/>
  <c r="AG46" i="20" s="1"/>
  <c r="AD42" i="20"/>
  <c r="AC42" i="20"/>
  <c r="P42" i="20"/>
  <c r="AF42" i="20" s="1"/>
  <c r="O42" i="20"/>
  <c r="AE42" i="20" s="1"/>
  <c r="AE31" i="20"/>
  <c r="AC31" i="20"/>
  <c r="AS12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O45" i="19"/>
  <c r="AE45" i="19" s="1"/>
  <c r="AG44" i="19"/>
  <c r="AE44" i="19"/>
  <c r="AD44" i="19"/>
  <c r="AF44" i="19" s="1"/>
  <c r="AH44" i="19" s="1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2" i="18"/>
  <c r="AD42" i="18"/>
  <c r="AC42" i="18"/>
  <c r="P42" i="18"/>
  <c r="AF42" i="18" s="1"/>
  <c r="O42" i="18"/>
  <c r="AE31" i="18"/>
  <c r="AC31" i="18"/>
  <c r="AI45" i="20" l="1"/>
  <c r="AU45" i="20" s="1"/>
  <c r="AI44" i="20"/>
  <c r="AU44" i="20" s="1"/>
  <c r="AI43" i="20"/>
  <c r="AU43" i="20" s="1"/>
  <c r="AG47" i="21"/>
  <c r="AC47" i="21"/>
  <c r="P47" i="21"/>
  <c r="O46" i="20"/>
  <c r="AC46" i="20"/>
  <c r="P46" i="20"/>
  <c r="AD46" i="20"/>
  <c r="O47" i="18"/>
  <c r="AC47" i="18"/>
  <c r="AD47" i="18"/>
  <c r="AU43" i="22"/>
  <c r="AK46" i="22"/>
  <c r="AU44" i="19"/>
  <c r="P47" i="18"/>
  <c r="AE42" i="18"/>
  <c r="AI42" i="18" s="1"/>
  <c r="AF42" i="22"/>
  <c r="AH42" i="21"/>
  <c r="AK42" i="21" s="1"/>
  <c r="AF47" i="21"/>
  <c r="AE42" i="21"/>
  <c r="AE47" i="21" s="1"/>
  <c r="AH42" i="20"/>
  <c r="AK42" i="20" s="1"/>
  <c r="AI42" i="20" s="1"/>
  <c r="AE46" i="20"/>
  <c r="AU45" i="19"/>
  <c r="AH42" i="19"/>
  <c r="AF46" i="19"/>
  <c r="AU43" i="19"/>
  <c r="AE42" i="19"/>
  <c r="AE46" i="19" s="1"/>
  <c r="AH42" i="18"/>
  <c r="AK42" i="18" s="1"/>
  <c r="AI42" i="21" l="1"/>
  <c r="AK47" i="21"/>
  <c r="AK46" i="20"/>
  <c r="AF46" i="20"/>
  <c r="AF47" i="18"/>
  <c r="AK47" i="18"/>
  <c r="AE47" i="18"/>
  <c r="AH42" i="22"/>
  <c r="AF46" i="22"/>
  <c r="AH47" i="21"/>
  <c r="AH46" i="20"/>
  <c r="AH46" i="19"/>
  <c r="AH47" i="18"/>
  <c r="AH46" i="22" l="1"/>
  <c r="AM47" i="21"/>
  <c r="AM46" i="20"/>
  <c r="AM46" i="19"/>
  <c r="AM47" i="18"/>
  <c r="AI42" i="22" l="1"/>
  <c r="AM46" i="22"/>
  <c r="AU42" i="21"/>
  <c r="AU47" i="21" s="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2" i="18"/>
  <c r="AU47" i="18" s="1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AG42" i="13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L47" i="13"/>
  <c r="AN47" i="13"/>
  <c r="AO47" i="13"/>
  <c r="AP47" i="13"/>
  <c r="AQ47" i="13"/>
  <c r="AR47" i="13"/>
  <c r="AS47" i="13"/>
  <c r="AT47" i="13"/>
  <c r="AH45" i="17" l="1"/>
  <c r="AH43" i="17"/>
  <c r="AU43" i="17" s="1"/>
  <c r="AU44" i="17"/>
  <c r="P46" i="17"/>
  <c r="O46" i="17"/>
  <c r="AU45" i="17"/>
  <c r="AF42" i="17"/>
  <c r="AE42" i="17"/>
  <c r="AE46" i="17" s="1"/>
  <c r="AE31" i="13"/>
  <c r="AC31" i="13"/>
  <c r="AH42" i="17" l="1"/>
  <c r="AK42" i="17" s="1"/>
  <c r="AK46" i="17" s="1"/>
  <c r="AF46" i="17"/>
  <c r="AG47" i="13"/>
  <c r="AH46" i="17" l="1"/>
  <c r="C47" i="13"/>
  <c r="AM46" i="17" l="1"/>
  <c r="AI46" i="17" l="1"/>
  <c r="AE6" i="17" s="1"/>
  <c r="Z8" i="17" s="1"/>
  <c r="AU42" i="17"/>
  <c r="AU46" i="17" s="1"/>
  <c r="AD42" i="13"/>
  <c r="AC42" i="13"/>
  <c r="P42" i="13"/>
  <c r="O42" i="13"/>
  <c r="AD47" i="13" l="1"/>
  <c r="AE42" i="13"/>
  <c r="O47" i="13"/>
  <c r="P47" i="13"/>
  <c r="AC47" i="13"/>
  <c r="AF42" i="13"/>
  <c r="AH42" i="13" l="1"/>
  <c r="AK42" i="13" s="1"/>
  <c r="AF47" i="13"/>
  <c r="AE47" i="13"/>
  <c r="AK47" i="13" l="1"/>
  <c r="AI42" i="13"/>
  <c r="AH47" i="13"/>
  <c r="AM47" i="13" l="1"/>
  <c r="AI47" i="13"/>
  <c r="AU42" i="13" l="1"/>
  <c r="AU47" i="13" s="1"/>
  <c r="AE6" i="13"/>
  <c r="Z8" i="13" s="1"/>
</calcChain>
</file>

<file path=xl/sharedStrings.xml><?xml version="1.0" encoding="utf-8"?>
<sst xmlns="http://schemas.openxmlformats.org/spreadsheetml/2006/main" count="1056" uniqueCount="140">
  <si>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</si>
  <si>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</si>
  <si>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</si>
  <si>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</si>
  <si>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</si>
  <si>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</si>
  <si>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</si>
  <si>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</si>
  <si>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</si>
  <si>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</si>
  <si>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</si>
  <si>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</si>
  <si>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</si>
  <si>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</si>
  <si>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</si>
  <si>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</si>
  <si>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</si>
  <si>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</si>
  <si>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</si>
  <si>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</si>
  <si>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</si>
  <si>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</si>
  <si>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</si>
  <si>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</si>
  <si>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</si>
  <si>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</si>
  <si>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</si>
  <si>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</si>
  <si>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</si>
  <si>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</si>
  <si>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</si>
  <si>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</si>
  <si>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</si>
  <si>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</si>
  <si>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</si>
  <si>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</si>
  <si>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</si>
  <si>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</si>
  <si>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</si>
  <si>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</si>
  <si>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</si>
  <si>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</si>
  <si>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</si>
  <si>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</si>
  <si>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</si>
  <si>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</si>
  <si>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</si>
  <si>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</si>
  <si>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</si>
  <si>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</si>
  <si>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</si>
  <si>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</si>
  <si>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</si>
  <si>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</si>
  <si>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</si>
  <si>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</si>
  <si>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</si>
  <si>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</si>
  <si>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</si>
  <si>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</si>
  <si>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</si>
  <si>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</si>
  <si>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</si>
  <si>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</si>
  <si>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</si>
  <si>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</si>
  <si>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</si>
  <si>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</si>
  <si>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</si>
  <si>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***  Danışmanlık dersleri olan (Tez Hazırlık Çalışması, Seminer, Tez Çalışması ve Dönem Projesi) gibi derslerin yanına öğrencinin adı soyadı yukarıda verilen örnekteki gibi yazılmalıdır.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</si>
  <si>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</si>
  <si>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</si>
  <si>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</si>
  <si>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</si>
  <si>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</si>
  <si>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</si>
  <si>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</si>
  <si>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t>***** Danışmanlığı olmayan öğretim üyeleri 16 Ocak 2023 tarihinden sonra ek ders yazmayacaktır.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</si>
  <si>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</si>
  <si>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</si>
  <si>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</si>
  <si>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</si>
  <si>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</si>
  <si>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</si>
  <si>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</si>
  <si>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</si>
  <si>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</si>
  <si>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</si>
  <si>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</si>
  <si>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</si>
  <si>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</si>
  <si>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</si>
  <si>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</si>
  <si>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</si>
  <si>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</si>
  <si>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</si>
  <si>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</si>
  <si>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</si>
  <si>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</si>
  <si>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</si>
  <si>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</si>
  <si>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</si>
  <si>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</si>
  <si>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</si>
  <si>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</si>
  <si>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</si>
  <si>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</si>
  <si>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</si>
  <si>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</si>
  <si>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</si>
  <si>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</si>
  <si>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</si>
  <si>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</si>
  <si>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</si>
  <si>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</si>
  <si>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</si>
  <si>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</si>
  <si>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</si>
  <si>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</si>
  <si>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</si>
  <si>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</si>
  <si>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</si>
  <si>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</si>
  <si>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</si>
  <si>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</si>
  <si>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</si>
  <si>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</si>
  <si>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</si>
  <si>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</si>
  <si>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</si>
  <si>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</si>
  <si>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</si>
  <si>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</si>
  <si>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</si>
  <si>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</si>
  <si>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</si>
  <si>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</si>
  <si>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Mühendislik Fakültesi</t>
  </si>
  <si>
    <t>Doç. Dr. Ali Rıza DENİZ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</si>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</sst>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83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69" xfId="0" applyFont="1" applyFill="1" applyBorder="1" applyAlignment="1" applyProtection="1">
      <alignment horizontal="center" vertical="center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64" xfId="0" applyFont="1" applyFill="1" applyBorder="1" applyAlignment="1" applyProtection="1">
      <alignment horizontal="center" vertical="center"/>
      <protection locked="0"/>
    </xf>
    <xf numFmtId="0" fontId="24" fillId="2" borderId="65" xfId="0" applyFont="1" applyFill="1" applyBorder="1" applyAlignment="1" applyProtection="1">
      <alignment horizontal="center" vertical="center"/>
      <protection locked="0"/>
    </xf>
    <xf numFmtId="0" fontId="24" fillId="2" borderId="6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79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AI47</f>
        <v>0</v>
      </c>
      <c r="AF6" s="105"/>
      <c r="AG6" s="338" t="s">
        <v>137</v>
      </c>
      <c r="AH6" s="338"/>
      <c r="AI6" s="338"/>
      <c r="AJ6" s="338"/>
      <c r="AK6" s="338"/>
      <c r="AL6" s="338"/>
      <c r="AM6" s="338"/>
      <c r="AN6" s="338"/>
      <c r="AO6" s="106">
        <f>AK47</f>
        <v>0</v>
      </c>
      <c r="AP6" s="107"/>
      <c r="AQ6" s="108"/>
      <c r="AR6" s="109" t="s">
        <v>21</v>
      </c>
      <c r="AS6" s="110"/>
      <c r="AT6" s="339" t="s">
        <v>128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137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27</v>
      </c>
      <c r="I10" s="62">
        <v>28</v>
      </c>
      <c r="J10" s="164">
        <v>1</v>
      </c>
      <c r="K10" s="164">
        <v>2</v>
      </c>
      <c r="L10" s="164">
        <v>3</v>
      </c>
      <c r="M10" s="164">
        <v>4</v>
      </c>
      <c r="N10" s="164">
        <v>5</v>
      </c>
      <c r="O10" s="164">
        <v>6</v>
      </c>
      <c r="P10" s="164">
        <v>7</v>
      </c>
      <c r="Q10" s="164">
        <v>8</v>
      </c>
      <c r="R10" s="164">
        <v>9</v>
      </c>
      <c r="S10" s="164">
        <v>10</v>
      </c>
      <c r="T10" s="164">
        <v>11</v>
      </c>
      <c r="U10" s="164">
        <v>12</v>
      </c>
      <c r="V10" s="164">
        <v>13</v>
      </c>
      <c r="W10" s="164">
        <v>14</v>
      </c>
      <c r="X10" s="164">
        <v>15</v>
      </c>
      <c r="Y10" s="164">
        <v>16</v>
      </c>
      <c r="Z10" s="164">
        <v>17</v>
      </c>
      <c r="AA10" s="164">
        <v>18</v>
      </c>
      <c r="AB10" s="164">
        <v>19</v>
      </c>
      <c r="AC10" s="164">
        <v>20</v>
      </c>
      <c r="AD10" s="164">
        <v>21</v>
      </c>
      <c r="AE10" s="164">
        <v>22</v>
      </c>
      <c r="AF10" s="164">
        <v>23</v>
      </c>
      <c r="AG10" s="164">
        <v>24</v>
      </c>
      <c r="AH10" s="164">
        <v>25</v>
      </c>
      <c r="AI10" s="164">
        <v>26</v>
      </c>
      <c r="AJ10" s="164">
        <v>27</v>
      </c>
      <c r="AK10" s="164">
        <v>28</v>
      </c>
      <c r="AL10" s="164">
        <v>29</v>
      </c>
      <c r="AM10" s="164">
        <v>30</v>
      </c>
      <c r="AN10" s="164">
        <v>31</v>
      </c>
      <c r="AO10" s="63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SUM(H11:AN11)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SUM(H12:AN12)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2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30"/>
      <c r="AM24" s="130"/>
      <c r="AN24" s="138"/>
      <c r="AO24" s="130"/>
      <c r="AP24" s="130"/>
      <c r="AQ24" s="130"/>
      <c r="AR24" s="130"/>
      <c r="AS24" s="130"/>
      <c r="AT24" s="130"/>
      <c r="AU24" s="139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30"/>
      <c r="AM25" s="130"/>
      <c r="AN25" s="138"/>
      <c r="AO25" s="130"/>
      <c r="AP25" s="130"/>
      <c r="AQ25" s="130"/>
      <c r="AR25" s="130"/>
      <c r="AS25" s="130"/>
      <c r="AT25" s="130"/>
      <c r="AU25" s="139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30"/>
      <c r="AM26" s="130"/>
      <c r="AN26" s="138"/>
      <c r="AO26" s="130"/>
      <c r="AP26" s="130"/>
      <c r="AQ26" s="130"/>
      <c r="AR26" s="130"/>
      <c r="AS26" s="130"/>
      <c r="AT26" s="130"/>
      <c r="AU26" s="139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116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103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34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221"/>
      <c r="O42" s="208">
        <f>C42</f>
        <v>0</v>
      </c>
      <c r="P42" s="119">
        <f t="shared" ref="P42:P46" si="0">SUM(D42:N42)</f>
        <v>0</v>
      </c>
      <c r="Q42" s="133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6"/>
      <c r="AC42" s="208">
        <f>Q42</f>
        <v>0</v>
      </c>
      <c r="AD42" s="119">
        <f>SUM(R42:AB42)</f>
        <v>0</v>
      </c>
      <c r="AE42" s="210">
        <f>O42+Q42</f>
        <v>0</v>
      </c>
      <c r="AF42" s="119">
        <f>P42+AD42</f>
        <v>0</v>
      </c>
      <c r="AG42" s="210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13"/>
      <c r="AU42" s="119">
        <f>IF(SUM(AI42:AT42)&gt;=20,20,SUM(AI42:AT42))</f>
        <v>0</v>
      </c>
    </row>
    <row r="43" spans="1:47" s="98" customFormat="1" ht="12" customHeight="1" x14ac:dyDescent="0.2">
      <c r="A43" s="272"/>
      <c r="B43" s="137">
        <v>2</v>
      </c>
      <c r="C43" s="131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216"/>
      <c r="O43" s="206">
        <f t="shared" ref="O43:O46" si="1">C43</f>
        <v>0</v>
      </c>
      <c r="P43" s="120">
        <f t="shared" si="0"/>
        <v>0</v>
      </c>
      <c r="Q43" s="128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29"/>
      <c r="AC43" s="206">
        <f t="shared" ref="AC43:AC46" si="2">Q43</f>
        <v>0</v>
      </c>
      <c r="AD43" s="120">
        <f t="shared" ref="AD43:AD46" si="3">SUM(R43:AB43)</f>
        <v>0</v>
      </c>
      <c r="AE43" s="211">
        <f t="shared" ref="AE43:AE46" si="4">O43+Q43</f>
        <v>0</v>
      </c>
      <c r="AF43" s="120">
        <f t="shared" ref="AF43:AF46" si="5">P43+AD43</f>
        <v>0</v>
      </c>
      <c r="AG43" s="211">
        <f>I7</f>
        <v>0</v>
      </c>
      <c r="AH43" s="120">
        <f t="shared" ref="AH43:AH46" si="6">IF(AF43&lt;AG43,0,AF43-AG43)</f>
        <v>0</v>
      </c>
      <c r="AI43" s="214">
        <f t="shared" ref="AI43:AI46" si="7">IF(AK43&gt;=20,0,IF(SUM(AE43,AK43)&gt;20,20-AK43,IF(AE43+AF43-AG43&lt;0,0,IF(AF43-AG43&lt;0,AE43+AF43-AG43,AE43))))</f>
        <v>0</v>
      </c>
      <c r="AJ43" s="215"/>
      <c r="AK43" s="215">
        <f t="shared" ref="AK43:AK46" si="8"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05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72"/>
      <c r="B44" s="137">
        <v>3</v>
      </c>
      <c r="C44" s="131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216"/>
      <c r="O44" s="206">
        <f t="shared" si="1"/>
        <v>0</v>
      </c>
      <c r="P44" s="120">
        <f t="shared" si="0"/>
        <v>0</v>
      </c>
      <c r="Q44" s="128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29"/>
      <c r="AC44" s="206">
        <f t="shared" si="2"/>
        <v>0</v>
      </c>
      <c r="AD44" s="120">
        <f t="shared" si="3"/>
        <v>0</v>
      </c>
      <c r="AE44" s="211">
        <f t="shared" si="4"/>
        <v>0</v>
      </c>
      <c r="AF44" s="120">
        <f t="shared" si="5"/>
        <v>0</v>
      </c>
      <c r="AG44" s="211">
        <f>I7</f>
        <v>0</v>
      </c>
      <c r="AH44" s="120">
        <f t="shared" si="6"/>
        <v>0</v>
      </c>
      <c r="AI44" s="214">
        <f t="shared" si="7"/>
        <v>0</v>
      </c>
      <c r="AJ44" s="215"/>
      <c r="AK44" s="215">
        <f t="shared" si="8"/>
        <v>0</v>
      </c>
      <c r="AL44" s="215"/>
      <c r="AM44" s="215"/>
      <c r="AN44" s="215"/>
      <c r="AO44" s="215"/>
      <c r="AP44" s="215"/>
      <c r="AQ44" s="215"/>
      <c r="AR44" s="215"/>
      <c r="AS44" s="215"/>
      <c r="AT44" s="205"/>
      <c r="AU44" s="120">
        <f t="shared" si="9"/>
        <v>0</v>
      </c>
    </row>
    <row r="45" spans="1:47" s="98" customFormat="1" ht="12" customHeight="1" x14ac:dyDescent="0.2">
      <c r="A45" s="272"/>
      <c r="B45" s="217">
        <v>4</v>
      </c>
      <c r="C45" s="214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6"/>
      <c r="O45" s="206">
        <f t="shared" si="1"/>
        <v>0</v>
      </c>
      <c r="P45" s="120">
        <f t="shared" si="0"/>
        <v>0</v>
      </c>
      <c r="Q45" s="204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6"/>
      <c r="AC45" s="206">
        <f t="shared" si="2"/>
        <v>0</v>
      </c>
      <c r="AD45" s="120">
        <f t="shared" si="3"/>
        <v>0</v>
      </c>
      <c r="AE45" s="211">
        <f t="shared" si="4"/>
        <v>0</v>
      </c>
      <c r="AF45" s="120">
        <f t="shared" si="5"/>
        <v>0</v>
      </c>
      <c r="AG45" s="211">
        <f>I7</f>
        <v>0</v>
      </c>
      <c r="AH45" s="120">
        <f t="shared" si="6"/>
        <v>0</v>
      </c>
      <c r="AI45" s="214">
        <f t="shared" si="7"/>
        <v>0</v>
      </c>
      <c r="AJ45" s="215"/>
      <c r="AK45" s="215">
        <f t="shared" si="8"/>
        <v>0</v>
      </c>
      <c r="AL45" s="215"/>
      <c r="AM45" s="215"/>
      <c r="AN45" s="215"/>
      <c r="AO45" s="215"/>
      <c r="AP45" s="215"/>
      <c r="AQ45" s="215"/>
      <c r="AR45" s="215"/>
      <c r="AS45" s="215"/>
      <c r="AT45" s="205"/>
      <c r="AU45" s="120">
        <f t="shared" si="9"/>
        <v>0</v>
      </c>
    </row>
    <row r="46" spans="1:47" s="98" customFormat="1" ht="12" customHeight="1" thickBot="1" x14ac:dyDescent="0.25">
      <c r="A46" s="272"/>
      <c r="B46" s="137">
        <v>5</v>
      </c>
      <c r="C46" s="131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216"/>
      <c r="O46" s="126">
        <f t="shared" si="1"/>
        <v>0</v>
      </c>
      <c r="P46" s="121">
        <f t="shared" si="0"/>
        <v>0</v>
      </c>
      <c r="Q46" s="128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29"/>
      <c r="AC46" s="126">
        <f t="shared" si="2"/>
        <v>0</v>
      </c>
      <c r="AD46" s="121">
        <f t="shared" si="3"/>
        <v>0</v>
      </c>
      <c r="AE46" s="202">
        <f t="shared" si="4"/>
        <v>0</v>
      </c>
      <c r="AF46" s="121">
        <f t="shared" si="5"/>
        <v>0</v>
      </c>
      <c r="AG46" s="202">
        <f>I7</f>
        <v>0</v>
      </c>
      <c r="AH46" s="121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8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22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73" t="s">
        <v>42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6" t="s">
        <v>98</v>
      </c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4"/>
      <c r="AE49" s="275"/>
      <c r="AF49" s="276" t="s">
        <v>15</v>
      </c>
      <c r="AG49" s="274"/>
      <c r="AH49" s="274"/>
      <c r="AI49" s="274"/>
      <c r="AJ49" s="274"/>
      <c r="AK49" s="274"/>
      <c r="AL49" s="274"/>
      <c r="AM49" s="274"/>
      <c r="AN49" s="274"/>
      <c r="AO49" s="274"/>
      <c r="AP49" s="274"/>
      <c r="AQ49" s="274"/>
      <c r="AR49" s="274"/>
      <c r="AS49" s="274"/>
      <c r="AT49" s="274"/>
      <c r="AU49" s="277"/>
    </row>
    <row r="50" spans="1:48" s="100" customFormat="1" ht="13.9" customHeight="1" x14ac:dyDescent="0.2">
      <c r="A50" s="332" t="s">
        <v>100</v>
      </c>
      <c r="B50" s="279"/>
      <c r="C50" s="279"/>
      <c r="D50" s="279"/>
      <c r="E50" s="280"/>
      <c r="F50" s="276"/>
      <c r="G50" s="274"/>
      <c r="H50" s="274"/>
      <c r="I50" s="274"/>
      <c r="J50" s="274"/>
      <c r="K50" s="274"/>
      <c r="L50" s="274"/>
      <c r="M50" s="274"/>
      <c r="N50" s="274"/>
      <c r="O50" s="274"/>
      <c r="P50" s="275"/>
      <c r="Q50" s="278" t="s">
        <v>100</v>
      </c>
      <c r="R50" s="279"/>
      <c r="S50" s="279"/>
      <c r="T50" s="279"/>
      <c r="U50" s="280"/>
      <c r="V50" s="234" t="s">
        <v>138</v>
      </c>
      <c r="W50" s="241"/>
      <c r="X50" s="241"/>
      <c r="Y50" s="241"/>
      <c r="Z50" s="241"/>
      <c r="AA50" s="241"/>
      <c r="AB50" s="241"/>
      <c r="AC50" s="241"/>
      <c r="AD50" s="241"/>
      <c r="AE50" s="227"/>
      <c r="AF50" s="278" t="s">
        <v>100</v>
      </c>
      <c r="AG50" s="279"/>
      <c r="AH50" s="279"/>
      <c r="AI50" s="279"/>
      <c r="AJ50" s="280"/>
      <c r="AK50" s="234" t="s">
        <v>99</v>
      </c>
      <c r="AL50" s="241"/>
      <c r="AM50" s="241"/>
      <c r="AN50" s="241"/>
      <c r="AO50" s="241"/>
      <c r="AP50" s="241"/>
      <c r="AQ50" s="241"/>
      <c r="AR50" s="241"/>
      <c r="AS50" s="241"/>
      <c r="AT50" s="241"/>
      <c r="AU50" s="240"/>
    </row>
    <row r="51" spans="1:48" s="100" customFormat="1" ht="35.25" customHeight="1" thickBot="1" x14ac:dyDescent="0.25">
      <c r="A51" s="281" t="s">
        <v>101</v>
      </c>
      <c r="B51" s="282"/>
      <c r="C51" s="282"/>
      <c r="D51" s="282"/>
      <c r="E51" s="282"/>
      <c r="F51" s="244"/>
      <c r="G51" s="245"/>
      <c r="H51" s="245"/>
      <c r="I51" s="245"/>
      <c r="J51" s="245"/>
      <c r="K51" s="245"/>
      <c r="L51" s="245"/>
      <c r="M51" s="245"/>
      <c r="N51" s="245"/>
      <c r="O51" s="245"/>
      <c r="P51" s="246"/>
      <c r="Q51" s="282" t="s">
        <v>101</v>
      </c>
      <c r="R51" s="282"/>
      <c r="S51" s="282"/>
      <c r="T51" s="282"/>
      <c r="U51" s="282"/>
      <c r="V51" s="244"/>
      <c r="W51" s="245"/>
      <c r="X51" s="245"/>
      <c r="Y51" s="245"/>
      <c r="Z51" s="245"/>
      <c r="AA51" s="245"/>
      <c r="AB51" s="245"/>
      <c r="AC51" s="245"/>
      <c r="AD51" s="245"/>
      <c r="AE51" s="246"/>
      <c r="AF51" s="282" t="s">
        <v>102</v>
      </c>
      <c r="AG51" s="282"/>
      <c r="AH51" s="282"/>
      <c r="AI51" s="282"/>
      <c r="AJ51" s="282"/>
      <c r="AK51" s="244"/>
      <c r="AL51" s="245"/>
      <c r="AM51" s="245"/>
      <c r="AN51" s="245"/>
      <c r="AO51" s="245"/>
      <c r="AP51" s="245"/>
      <c r="AQ51" s="245"/>
      <c r="AR51" s="245"/>
      <c r="AS51" s="245"/>
      <c r="AT51" s="245"/>
      <c r="AU51" s="331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65" t="s">
        <v>68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72"/>
    </row>
    <row r="55" spans="1:48" s="99" customFormat="1" ht="13.15" customHeight="1" x14ac:dyDescent="0.2">
      <c r="A55" s="265" t="s">
        <v>81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100"/>
    </row>
    <row r="56" spans="1:48" s="52" customFormat="1" ht="13.15" customHeight="1" x14ac:dyDescent="0.2">
      <c r="A56" s="266" t="s">
        <v>135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/>
      <c r="AQ56" s="266"/>
      <c r="AR56" s="266"/>
      <c r="AS56" s="266"/>
      <c r="AT56" s="266"/>
      <c r="AU56" s="266"/>
      <c r="AV56" s="72"/>
    </row>
    <row r="57" spans="1:48" s="52" customFormat="1" ht="13.15" customHeight="1" x14ac:dyDescent="0.2">
      <c r="A57" s="265" t="s">
        <v>67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52" customFormat="1" ht="13.15" customHeight="1" x14ac:dyDescent="0.2">
      <c r="A58" s="265" t="s">
        <v>136</v>
      </c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5"/>
      <c r="AE58" s="265"/>
      <c r="AF58" s="265"/>
      <c r="AG58" s="265"/>
      <c r="AH58" s="265"/>
      <c r="AI58" s="265"/>
      <c r="AJ58" s="265"/>
      <c r="AK58" s="265"/>
      <c r="AL58" s="265"/>
      <c r="AM58" s="265"/>
      <c r="AN58" s="265"/>
      <c r="AO58" s="265"/>
      <c r="AP58" s="265"/>
      <c r="AQ58" s="265"/>
      <c r="AR58" s="265"/>
      <c r="AS58" s="265"/>
      <c r="AT58" s="265"/>
      <c r="AU58" s="265"/>
      <c r="AV58" s="72"/>
    </row>
    <row r="59" spans="1:48" s="73" customFormat="1" ht="15.6" customHeight="1" x14ac:dyDescent="0.2">
      <c r="A59" s="264" t="s">
        <v>78</v>
      </c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79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137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129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137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64"/>
      <c r="AK10" s="164"/>
      <c r="AL10" s="164"/>
      <c r="AM10" s="164"/>
      <c r="AN10" s="164"/>
      <c r="AO10" s="63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68" t="s">
        <v>70</v>
      </c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69" t="s">
        <v>70</v>
      </c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116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103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59"/>
      <c r="O42" s="154">
        <f>C42</f>
        <v>0</v>
      </c>
      <c r="P42" s="119">
        <f t="shared" ref="P42:P45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154">
        <f>Q42</f>
        <v>0</v>
      </c>
      <c r="AD42" s="154">
        <f>SUM(R42:AB42)</f>
        <v>0</v>
      </c>
      <c r="AE42" s="119">
        <f>O42+Q42</f>
        <v>0</v>
      </c>
      <c r="AF42" s="119">
        <f>P42+AD42</f>
        <v>0</v>
      </c>
      <c r="AG42" s="155">
        <f>I7</f>
        <v>0</v>
      </c>
      <c r="AH42" s="154">
        <f>IF(AF42&lt;AG42,0,AF42-AG42)</f>
        <v>0</v>
      </c>
      <c r="AI42" s="192">
        <f>IF(AK42&gt;=20,0,IF(SUM(AE42,AK42)&gt;20,20-AK42,IF(AE42+AF42-AG42&lt;0,0,IF(AF42-AG42&lt;0,AE42+AF42-AG42,AE42))))</f>
        <v>0</v>
      </c>
      <c r="AJ42" s="193"/>
      <c r="AK42" s="193">
        <f>IF(AH42&gt;=20,20,AH42)</f>
        <v>0</v>
      </c>
      <c r="AL42" s="193"/>
      <c r="AM42" s="193"/>
      <c r="AN42" s="193"/>
      <c r="AO42" s="193"/>
      <c r="AP42" s="193"/>
      <c r="AQ42" s="193"/>
      <c r="AR42" s="193"/>
      <c r="AS42" s="193"/>
      <c r="AT42" s="189"/>
      <c r="AU42" s="156">
        <f>IF(SUM(AI42:AT42)&gt;=20,20,SUM(AI42:AT42))</f>
        <v>0</v>
      </c>
    </row>
    <row r="43" spans="1:47" s="98" customFormat="1" ht="12" customHeight="1" x14ac:dyDescent="0.2">
      <c r="A43" s="272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53"/>
      <c r="O43" s="149">
        <f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149">
        <f>Q43</f>
        <v>0</v>
      </c>
      <c r="AD43" s="14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0">
        <f>I7</f>
        <v>0</v>
      </c>
      <c r="AH43" s="149">
        <f t="shared" ref="AH43:AH45" si="4">IF(AF43&lt;AG43,0,AF43-AG43)</f>
        <v>0</v>
      </c>
      <c r="AI43" s="190">
        <f t="shared" ref="AI43:AI45" si="5">IF(AK43&gt;=20,0,IF(SUM(AE43,AK43)&gt;20,20-AK43,IF(AE43+AF43-AG43&lt;0,0,IF(AF43-AG43&lt;0,AE43+AF43-AG43,AE43))))</f>
        <v>0</v>
      </c>
      <c r="AJ43" s="191"/>
      <c r="AK43" s="191">
        <f t="shared" ref="AK43:AK45" si="6">IF(AH43&gt;=20,20,AH43)</f>
        <v>0</v>
      </c>
      <c r="AL43" s="191"/>
      <c r="AM43" s="191"/>
      <c r="AN43" s="191"/>
      <c r="AO43" s="191"/>
      <c r="AP43" s="191"/>
      <c r="AQ43" s="191"/>
      <c r="AR43" s="191"/>
      <c r="AS43" s="191"/>
      <c r="AT43" s="188"/>
      <c r="AU43" s="151">
        <f>IF(SUM(AI43:AT43)&gt;=20,20,SUM(AI43:AT43))</f>
        <v>0</v>
      </c>
    </row>
    <row r="44" spans="1:47" s="98" customFormat="1" ht="12" customHeight="1" x14ac:dyDescent="0.2">
      <c r="A44" s="272"/>
      <c r="B44" s="163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53"/>
      <c r="O44" s="149">
        <f>C44</f>
        <v>0</v>
      </c>
      <c r="P44" s="120">
        <f t="shared" si="0"/>
        <v>0</v>
      </c>
      <c r="Q44" s="152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  <c r="AC44" s="149">
        <f>Q44</f>
        <v>0</v>
      </c>
      <c r="AD44" s="149">
        <f t="shared" si="1"/>
        <v>0</v>
      </c>
      <c r="AE44" s="120">
        <f t="shared" si="2"/>
        <v>0</v>
      </c>
      <c r="AF44" s="120">
        <f t="shared" si="3"/>
        <v>0</v>
      </c>
      <c r="AG44" s="150">
        <f>I7</f>
        <v>0</v>
      </c>
      <c r="AH44" s="149">
        <f t="shared" si="4"/>
        <v>0</v>
      </c>
      <c r="AI44" s="190">
        <f t="shared" si="5"/>
        <v>0</v>
      </c>
      <c r="AJ44" s="191"/>
      <c r="AK44" s="191">
        <f t="shared" si="6"/>
        <v>0</v>
      </c>
      <c r="AL44" s="191"/>
      <c r="AM44" s="191"/>
      <c r="AN44" s="191"/>
      <c r="AO44" s="191"/>
      <c r="AP44" s="191"/>
      <c r="AQ44" s="191"/>
      <c r="AR44" s="191"/>
      <c r="AS44" s="191"/>
      <c r="AT44" s="188"/>
      <c r="AU44" s="151">
        <f>IF(SUM(AI44:AT44)&gt;=20,20,SUM(AI44:AT44))</f>
        <v>0</v>
      </c>
    </row>
    <row r="45" spans="1:47" s="98" customFormat="1" ht="12" customHeight="1" thickBot="1" x14ac:dyDescent="0.25">
      <c r="A45" s="272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53"/>
      <c r="O45" s="149">
        <f>C45</f>
        <v>0</v>
      </c>
      <c r="P45" s="121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14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0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51">
        <f>IF(SUM(AI45:AT45)&gt;=20,20,SUM(AI45:AT45))</f>
        <v>0</v>
      </c>
    </row>
    <row r="46" spans="1:47" s="98" customFormat="1" ht="13.9" customHeight="1" thickBot="1" x14ac:dyDescent="0.25">
      <c r="A46" s="268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98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100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100</v>
      </c>
      <c r="R49" s="279"/>
      <c r="S49" s="279"/>
      <c r="T49" s="279"/>
      <c r="U49" s="280"/>
      <c r="V49" s="234" t="s">
        <v>138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100</v>
      </c>
      <c r="AG49" s="279"/>
      <c r="AH49" s="279"/>
      <c r="AI49" s="279"/>
      <c r="AJ49" s="280"/>
      <c r="AK49" s="234" t="s">
        <v>99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101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101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102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81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6" t="s">
        <v>135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  <c r="AO55" s="266"/>
      <c r="AP55" s="266"/>
      <c r="AQ55" s="266"/>
      <c r="AR55" s="266"/>
      <c r="AS55" s="266"/>
      <c r="AT55" s="266"/>
      <c r="AU55" s="266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136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78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4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79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AI47</f>
        <v>0</v>
      </c>
      <c r="AF6" s="105"/>
      <c r="AG6" s="338" t="s">
        <v>137</v>
      </c>
      <c r="AH6" s="338"/>
      <c r="AI6" s="338"/>
      <c r="AJ6" s="338"/>
      <c r="AK6" s="338"/>
      <c r="AL6" s="338"/>
      <c r="AM6" s="338"/>
      <c r="AN6" s="338"/>
      <c r="AO6" s="106">
        <f>AK47</f>
        <v>0</v>
      </c>
      <c r="AP6" s="107"/>
      <c r="AQ6" s="108"/>
      <c r="AR6" s="109" t="s">
        <v>21</v>
      </c>
      <c r="AS6" s="110"/>
      <c r="AT6" s="339" t="s">
        <v>130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137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64">
        <v>1</v>
      </c>
      <c r="AN10" s="164">
        <v>2</v>
      </c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68" t="s">
        <v>70</v>
      </c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SUM(H11:AN11)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69" t="s">
        <v>70</v>
      </c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SUM(H12:AN12)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116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103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221"/>
      <c r="O42" s="208">
        <f>C42</f>
        <v>0</v>
      </c>
      <c r="P42" s="119">
        <f t="shared" ref="P42:P46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208">
        <f>Q42</f>
        <v>0</v>
      </c>
      <c r="AD42" s="119">
        <f>SUM(R42:AB42)</f>
        <v>0</v>
      </c>
      <c r="AE42" s="210">
        <f>O42+Q42</f>
        <v>0</v>
      </c>
      <c r="AF42" s="119">
        <f>P42+AD42</f>
        <v>0</v>
      </c>
      <c r="AG42" s="208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13"/>
      <c r="AU42" s="119">
        <f>IF(SUM(AI42:AT42)&gt;=20,20,SUM(AI42:AT42))</f>
        <v>0</v>
      </c>
    </row>
    <row r="43" spans="1:47" s="98" customFormat="1" ht="12" customHeight="1" x14ac:dyDescent="0.2">
      <c r="A43" s="272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216"/>
      <c r="O43" s="206">
        <f t="shared" ref="O43:O46" si="1"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206">
        <f t="shared" ref="AC43:AC46" si="2">Q43</f>
        <v>0</v>
      </c>
      <c r="AD43" s="120">
        <f t="shared" ref="AD43:AD46" si="3">SUM(R43:AB43)</f>
        <v>0</v>
      </c>
      <c r="AE43" s="211">
        <f t="shared" ref="AE43:AE46" si="4">O43+Q43</f>
        <v>0</v>
      </c>
      <c r="AF43" s="120">
        <f t="shared" ref="AF43:AF46" si="5">P43+AD43</f>
        <v>0</v>
      </c>
      <c r="AG43" s="206">
        <f>I7</f>
        <v>0</v>
      </c>
      <c r="AH43" s="120">
        <f t="shared" ref="AH43:AH46" si="6">IF(AF43&lt;AG43,0,AF43-AG43)</f>
        <v>0</v>
      </c>
      <c r="AI43" s="214">
        <f t="shared" ref="AI43:AI46" si="7">IF(AK43&gt;=20,0,IF(SUM(AE43,AK43)&gt;20,20-AK43,IF(AE43+AF43-AG43&lt;0,0,IF(AF43-AG43&lt;0,AE43+AF43-AG43,AE43))))</f>
        <v>0</v>
      </c>
      <c r="AJ43" s="215"/>
      <c r="AK43" s="215">
        <f t="shared" ref="AK43:AK46" si="8"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05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72"/>
      <c r="B44" s="217">
        <v>3</v>
      </c>
      <c r="C44" s="214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6"/>
      <c r="O44" s="206">
        <f t="shared" si="1"/>
        <v>0</v>
      </c>
      <c r="P44" s="120">
        <f t="shared" si="0"/>
        <v>0</v>
      </c>
      <c r="Q44" s="204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6"/>
      <c r="AC44" s="206">
        <f t="shared" si="2"/>
        <v>0</v>
      </c>
      <c r="AD44" s="120">
        <f t="shared" si="3"/>
        <v>0</v>
      </c>
      <c r="AE44" s="211">
        <f t="shared" si="4"/>
        <v>0</v>
      </c>
      <c r="AF44" s="120">
        <f t="shared" si="5"/>
        <v>0</v>
      </c>
      <c r="AG44" s="206">
        <f>I7</f>
        <v>0</v>
      </c>
      <c r="AH44" s="120">
        <f t="shared" si="6"/>
        <v>0</v>
      </c>
      <c r="AI44" s="214">
        <f t="shared" si="7"/>
        <v>0</v>
      </c>
      <c r="AJ44" s="215"/>
      <c r="AK44" s="215">
        <f t="shared" si="8"/>
        <v>0</v>
      </c>
      <c r="AL44" s="215"/>
      <c r="AM44" s="215"/>
      <c r="AN44" s="215"/>
      <c r="AO44" s="215"/>
      <c r="AP44" s="215"/>
      <c r="AQ44" s="215"/>
      <c r="AR44" s="215"/>
      <c r="AS44" s="215"/>
      <c r="AT44" s="205"/>
      <c r="AU44" s="120">
        <f t="shared" si="9"/>
        <v>0</v>
      </c>
    </row>
    <row r="45" spans="1:47" s="98" customFormat="1" ht="12" customHeight="1" x14ac:dyDescent="0.2">
      <c r="A45" s="272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216"/>
      <c r="O45" s="206">
        <f t="shared" si="1"/>
        <v>0</v>
      </c>
      <c r="P45" s="120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206">
        <f t="shared" si="2"/>
        <v>0</v>
      </c>
      <c r="AD45" s="120">
        <f t="shared" si="3"/>
        <v>0</v>
      </c>
      <c r="AE45" s="211">
        <f t="shared" si="4"/>
        <v>0</v>
      </c>
      <c r="AF45" s="120">
        <f t="shared" si="5"/>
        <v>0</v>
      </c>
      <c r="AG45" s="206">
        <f>I7</f>
        <v>0</v>
      </c>
      <c r="AH45" s="120">
        <f t="shared" si="6"/>
        <v>0</v>
      </c>
      <c r="AI45" s="214">
        <f t="shared" si="7"/>
        <v>0</v>
      </c>
      <c r="AJ45" s="215"/>
      <c r="AK45" s="215">
        <f t="shared" si="8"/>
        <v>0</v>
      </c>
      <c r="AL45" s="215"/>
      <c r="AM45" s="215"/>
      <c r="AN45" s="215"/>
      <c r="AO45" s="215"/>
      <c r="AP45" s="215"/>
      <c r="AQ45" s="215"/>
      <c r="AR45" s="215"/>
      <c r="AS45" s="215"/>
      <c r="AT45" s="205"/>
      <c r="AU45" s="120">
        <f t="shared" si="9"/>
        <v>0</v>
      </c>
    </row>
    <row r="46" spans="1:47" s="98" customFormat="1" ht="12" customHeight="1" thickBot="1" x14ac:dyDescent="0.25">
      <c r="A46" s="272"/>
      <c r="B46" s="163">
        <v>5</v>
      </c>
      <c r="C46" s="143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216"/>
      <c r="O46" s="126">
        <f t="shared" si="1"/>
        <v>0</v>
      </c>
      <c r="P46" s="121">
        <f t="shared" si="0"/>
        <v>0</v>
      </c>
      <c r="Q46" s="152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5"/>
      <c r="AC46" s="126">
        <f t="shared" si="2"/>
        <v>0</v>
      </c>
      <c r="AD46" s="121">
        <f t="shared" si="3"/>
        <v>0</v>
      </c>
      <c r="AE46" s="202">
        <f t="shared" si="4"/>
        <v>0</v>
      </c>
      <c r="AF46" s="121">
        <f t="shared" si="5"/>
        <v>0</v>
      </c>
      <c r="AG46" s="126">
        <f>I7</f>
        <v>0</v>
      </c>
      <c r="AH46" s="121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8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22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73" t="s">
        <v>42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6" t="s">
        <v>98</v>
      </c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4"/>
      <c r="AE49" s="275"/>
      <c r="AF49" s="276" t="s">
        <v>15</v>
      </c>
      <c r="AG49" s="274"/>
      <c r="AH49" s="274"/>
      <c r="AI49" s="274"/>
      <c r="AJ49" s="274"/>
      <c r="AK49" s="274"/>
      <c r="AL49" s="274"/>
      <c r="AM49" s="274"/>
      <c r="AN49" s="274"/>
      <c r="AO49" s="274"/>
      <c r="AP49" s="274"/>
      <c r="AQ49" s="274"/>
      <c r="AR49" s="274"/>
      <c r="AS49" s="274"/>
      <c r="AT49" s="274"/>
      <c r="AU49" s="277"/>
    </row>
    <row r="50" spans="1:48" s="100" customFormat="1" ht="13.9" customHeight="1" x14ac:dyDescent="0.2">
      <c r="A50" s="332" t="s">
        <v>100</v>
      </c>
      <c r="B50" s="279"/>
      <c r="C50" s="279"/>
      <c r="D50" s="279"/>
      <c r="E50" s="280"/>
      <c r="F50" s="276"/>
      <c r="G50" s="274"/>
      <c r="H50" s="274"/>
      <c r="I50" s="274"/>
      <c r="J50" s="274"/>
      <c r="K50" s="274"/>
      <c r="L50" s="274"/>
      <c r="M50" s="274"/>
      <c r="N50" s="274"/>
      <c r="O50" s="274"/>
      <c r="P50" s="275"/>
      <c r="Q50" s="278" t="s">
        <v>100</v>
      </c>
      <c r="R50" s="279"/>
      <c r="S50" s="279"/>
      <c r="T50" s="279"/>
      <c r="U50" s="280"/>
      <c r="V50" s="234" t="s">
        <v>138</v>
      </c>
      <c r="W50" s="241"/>
      <c r="X50" s="241"/>
      <c r="Y50" s="241"/>
      <c r="Z50" s="241"/>
      <c r="AA50" s="241"/>
      <c r="AB50" s="241"/>
      <c r="AC50" s="241"/>
      <c r="AD50" s="241"/>
      <c r="AE50" s="227"/>
      <c r="AF50" s="278" t="s">
        <v>100</v>
      </c>
      <c r="AG50" s="279"/>
      <c r="AH50" s="279"/>
      <c r="AI50" s="279"/>
      <c r="AJ50" s="280"/>
      <c r="AK50" s="234" t="s">
        <v>99</v>
      </c>
      <c r="AL50" s="241"/>
      <c r="AM50" s="241"/>
      <c r="AN50" s="241"/>
      <c r="AO50" s="241"/>
      <c r="AP50" s="241"/>
      <c r="AQ50" s="241"/>
      <c r="AR50" s="241"/>
      <c r="AS50" s="241"/>
      <c r="AT50" s="241"/>
      <c r="AU50" s="240"/>
    </row>
    <row r="51" spans="1:48" s="100" customFormat="1" ht="35.25" customHeight="1" thickBot="1" x14ac:dyDescent="0.25">
      <c r="A51" s="281" t="s">
        <v>101</v>
      </c>
      <c r="B51" s="282"/>
      <c r="C51" s="282"/>
      <c r="D51" s="282"/>
      <c r="E51" s="282"/>
      <c r="F51" s="244"/>
      <c r="G51" s="245"/>
      <c r="H51" s="245"/>
      <c r="I51" s="245"/>
      <c r="J51" s="245"/>
      <c r="K51" s="245"/>
      <c r="L51" s="245"/>
      <c r="M51" s="245"/>
      <c r="N51" s="245"/>
      <c r="O51" s="245"/>
      <c r="P51" s="246"/>
      <c r="Q51" s="282" t="s">
        <v>101</v>
      </c>
      <c r="R51" s="282"/>
      <c r="S51" s="282"/>
      <c r="T51" s="282"/>
      <c r="U51" s="282"/>
      <c r="V51" s="244"/>
      <c r="W51" s="245"/>
      <c r="X51" s="245"/>
      <c r="Y51" s="245"/>
      <c r="Z51" s="245"/>
      <c r="AA51" s="245"/>
      <c r="AB51" s="245"/>
      <c r="AC51" s="245"/>
      <c r="AD51" s="245"/>
      <c r="AE51" s="246"/>
      <c r="AF51" s="282" t="s">
        <v>102</v>
      </c>
      <c r="AG51" s="282"/>
      <c r="AH51" s="282"/>
      <c r="AI51" s="282"/>
      <c r="AJ51" s="282"/>
      <c r="AK51" s="244"/>
      <c r="AL51" s="245"/>
      <c r="AM51" s="245"/>
      <c r="AN51" s="245"/>
      <c r="AO51" s="245"/>
      <c r="AP51" s="245"/>
      <c r="AQ51" s="245"/>
      <c r="AR51" s="245"/>
      <c r="AS51" s="245"/>
      <c r="AT51" s="245"/>
      <c r="AU51" s="331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65" t="s">
        <v>68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72"/>
    </row>
    <row r="55" spans="1:48" s="99" customFormat="1" ht="13.15" customHeight="1" x14ac:dyDescent="0.2">
      <c r="A55" s="265" t="s">
        <v>81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100"/>
    </row>
    <row r="56" spans="1:48" s="52" customFormat="1" ht="13.15" customHeight="1" x14ac:dyDescent="0.2">
      <c r="A56" s="266" t="s">
        <v>135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/>
      <c r="AQ56" s="266"/>
      <c r="AR56" s="266"/>
      <c r="AS56" s="266"/>
      <c r="AT56" s="266"/>
      <c r="AU56" s="266"/>
      <c r="AV56" s="72"/>
    </row>
    <row r="57" spans="1:48" s="52" customFormat="1" ht="13.15" customHeight="1" x14ac:dyDescent="0.2">
      <c r="A57" s="265" t="s">
        <v>67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52" customFormat="1" ht="13.15" customHeight="1" x14ac:dyDescent="0.2">
      <c r="A58" s="265" t="s">
        <v>136</v>
      </c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5"/>
      <c r="AE58" s="265"/>
      <c r="AF58" s="265"/>
      <c r="AG58" s="265"/>
      <c r="AH58" s="265"/>
      <c r="AI58" s="265"/>
      <c r="AJ58" s="265"/>
      <c r="AK58" s="265"/>
      <c r="AL58" s="265"/>
      <c r="AM58" s="265"/>
      <c r="AN58" s="265"/>
      <c r="AO58" s="265"/>
      <c r="AP58" s="265"/>
      <c r="AQ58" s="265"/>
      <c r="AR58" s="265"/>
      <c r="AS58" s="265"/>
      <c r="AT58" s="265"/>
      <c r="AU58" s="265"/>
      <c r="AV58" s="72"/>
    </row>
    <row r="59" spans="1:48" s="73" customFormat="1" ht="15.6" customHeight="1" x14ac:dyDescent="0.2">
      <c r="A59" s="264" t="s">
        <v>78</v>
      </c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4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79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137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131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137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116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103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59"/>
      <c r="O42" s="154">
        <f>C42</f>
        <v>0</v>
      </c>
      <c r="P42" s="119">
        <f t="shared" ref="P42:P45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154">
        <f>Q42</f>
        <v>0</v>
      </c>
      <c r="AD42" s="154">
        <f>SUM(R42:AB42)</f>
        <v>0</v>
      </c>
      <c r="AE42" s="119">
        <f>O42+Q42</f>
        <v>0</v>
      </c>
      <c r="AF42" s="119">
        <f>P42+AD42</f>
        <v>0</v>
      </c>
      <c r="AG42" s="155">
        <f>I7</f>
        <v>0</v>
      </c>
      <c r="AH42" s="154">
        <f>IF(AF42&lt;AG42,0,AF42-AG42)</f>
        <v>0</v>
      </c>
      <c r="AI42" s="192">
        <f>IF(AK42&gt;=20,0,IF(SUM(AE42,AK42)&gt;20,20-AK42,IF(AE42+AF42-AG42&lt;0,0,IF(AF42-AG42&lt;0,AE42+AF42-AG42,AE42))))</f>
        <v>0</v>
      </c>
      <c r="AJ42" s="193"/>
      <c r="AK42" s="193">
        <f>IF(AH42&gt;=20,20,AH42)</f>
        <v>0</v>
      </c>
      <c r="AL42" s="193"/>
      <c r="AM42" s="193"/>
      <c r="AN42" s="193"/>
      <c r="AO42" s="193"/>
      <c r="AP42" s="193"/>
      <c r="AQ42" s="193"/>
      <c r="AR42" s="193"/>
      <c r="AS42" s="193"/>
      <c r="AT42" s="189"/>
      <c r="AU42" s="156">
        <f>IF(SUM(AI42:AT42)&gt;=20,20,SUM(AI42:AT42))</f>
        <v>0</v>
      </c>
    </row>
    <row r="43" spans="1:47" s="98" customFormat="1" ht="12" customHeight="1" x14ac:dyDescent="0.2">
      <c r="A43" s="272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53"/>
      <c r="O43" s="149">
        <f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149">
        <f>Q43</f>
        <v>0</v>
      </c>
      <c r="AD43" s="14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0">
        <f>I7</f>
        <v>0</v>
      </c>
      <c r="AH43" s="149">
        <f t="shared" ref="AH43:AH45" si="4">IF(AF43&lt;AG43,0,AF43-AG43)</f>
        <v>0</v>
      </c>
      <c r="AI43" s="190">
        <f t="shared" ref="AI43:AI45" si="5">IF(AK43&gt;=20,0,IF(SUM(AE43,AK43)&gt;20,20-AK43,IF(AE43+AF43-AG43&lt;0,0,IF(AF43-AG43&lt;0,AE43+AF43-AG43,AE43))))</f>
        <v>0</v>
      </c>
      <c r="AJ43" s="191"/>
      <c r="AK43" s="191">
        <f t="shared" ref="AK43:AK45" si="6">IF(AH43&gt;=20,20,AH43)</f>
        <v>0</v>
      </c>
      <c r="AL43" s="191"/>
      <c r="AM43" s="191"/>
      <c r="AN43" s="191"/>
      <c r="AO43" s="191"/>
      <c r="AP43" s="191"/>
      <c r="AQ43" s="191"/>
      <c r="AR43" s="191"/>
      <c r="AS43" s="191"/>
      <c r="AT43" s="188"/>
      <c r="AU43" s="151">
        <f>IF(SUM(AI43:AT43)&gt;=20,20,SUM(AI43:AT43))</f>
        <v>0</v>
      </c>
    </row>
    <row r="44" spans="1:47" s="98" customFormat="1" ht="12" customHeight="1" x14ac:dyDescent="0.2">
      <c r="A44" s="272"/>
      <c r="B44" s="163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53"/>
      <c r="O44" s="149">
        <f>C44</f>
        <v>0</v>
      </c>
      <c r="P44" s="120">
        <f t="shared" si="0"/>
        <v>0</v>
      </c>
      <c r="Q44" s="152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  <c r="AC44" s="149">
        <f>Q44</f>
        <v>0</v>
      </c>
      <c r="AD44" s="149">
        <f t="shared" si="1"/>
        <v>0</v>
      </c>
      <c r="AE44" s="120">
        <f t="shared" si="2"/>
        <v>0</v>
      </c>
      <c r="AF44" s="120">
        <f t="shared" si="3"/>
        <v>0</v>
      </c>
      <c r="AG44" s="150">
        <f>I7</f>
        <v>0</v>
      </c>
      <c r="AH44" s="149">
        <f t="shared" si="4"/>
        <v>0</v>
      </c>
      <c r="AI44" s="190">
        <f t="shared" si="5"/>
        <v>0</v>
      </c>
      <c r="AJ44" s="191"/>
      <c r="AK44" s="191">
        <f t="shared" si="6"/>
        <v>0</v>
      </c>
      <c r="AL44" s="191"/>
      <c r="AM44" s="191"/>
      <c r="AN44" s="191"/>
      <c r="AO44" s="191"/>
      <c r="AP44" s="191"/>
      <c r="AQ44" s="191"/>
      <c r="AR44" s="191"/>
      <c r="AS44" s="191"/>
      <c r="AT44" s="188"/>
      <c r="AU44" s="151">
        <f>IF(SUM(AI44:AT44)&gt;=20,20,SUM(AI44:AT44))</f>
        <v>0</v>
      </c>
    </row>
    <row r="45" spans="1:47" s="98" customFormat="1" ht="12" customHeight="1" thickBot="1" x14ac:dyDescent="0.25">
      <c r="A45" s="272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53"/>
      <c r="O45" s="149">
        <f>C45</f>
        <v>0</v>
      </c>
      <c r="P45" s="121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14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0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51">
        <f>IF(SUM(AI45:AT45)&gt;=20,20,SUM(AI45:AT45))</f>
        <v>0</v>
      </c>
    </row>
    <row r="46" spans="1:47" s="98" customFormat="1" ht="13.9" customHeight="1" thickBot="1" x14ac:dyDescent="0.25">
      <c r="A46" s="268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98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100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100</v>
      </c>
      <c r="R49" s="279"/>
      <c r="S49" s="279"/>
      <c r="T49" s="279"/>
      <c r="U49" s="280"/>
      <c r="V49" s="234" t="s">
        <v>138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100</v>
      </c>
      <c r="AG49" s="279"/>
      <c r="AH49" s="279"/>
      <c r="AI49" s="279"/>
      <c r="AJ49" s="280"/>
      <c r="AK49" s="234" t="s">
        <v>99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101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101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102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81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6" t="s">
        <v>135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  <c r="AO55" s="266"/>
      <c r="AP55" s="266"/>
      <c r="AQ55" s="266"/>
      <c r="AR55" s="266"/>
      <c r="AS55" s="266"/>
      <c r="AT55" s="266"/>
      <c r="AU55" s="266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136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78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79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137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132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137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116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103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7" t="s">
        <v>7</v>
      </c>
      <c r="B42" s="224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221"/>
      <c r="O42" s="119">
        <f>C42</f>
        <v>0</v>
      </c>
      <c r="P42" s="119">
        <f>SUM(D42:N42)</f>
        <v>0</v>
      </c>
      <c r="Q42" s="212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1"/>
      <c r="AC42" s="119">
        <f>Q42</f>
        <v>0</v>
      </c>
      <c r="AD42" s="210">
        <f>SUM(R42:AB42)</f>
        <v>0</v>
      </c>
      <c r="AE42" s="208">
        <f>O42+Q42</f>
        <v>0</v>
      </c>
      <c r="AF42" s="119">
        <f>P42+AD42</f>
        <v>0</v>
      </c>
      <c r="AG42" s="209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21"/>
      <c r="AU42" s="119">
        <f>IF(SUM(AI42:AT42)&gt;=20,20,SUM(AI42:AT42))</f>
        <v>0</v>
      </c>
    </row>
    <row r="43" spans="1:47" s="98" customFormat="1" ht="12" customHeight="1" x14ac:dyDescent="0.2">
      <c r="A43" s="272"/>
      <c r="B43" s="225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216"/>
      <c r="O43" s="120">
        <f>C43</f>
        <v>0</v>
      </c>
      <c r="P43" s="120">
        <f>SUM(D43:N43)</f>
        <v>0</v>
      </c>
      <c r="Q43" s="204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6"/>
      <c r="AC43" s="120">
        <f>Q43</f>
        <v>0</v>
      </c>
      <c r="AD43" s="211">
        <f>SUM(R43:AB43)</f>
        <v>0</v>
      </c>
      <c r="AE43" s="206">
        <f>O43+Q43</f>
        <v>0</v>
      </c>
      <c r="AF43" s="120">
        <f>P43+AD43</f>
        <v>0</v>
      </c>
      <c r="AG43" s="207">
        <f>I7</f>
        <v>0</v>
      </c>
      <c r="AH43" s="120">
        <f>IF(AF43&lt;AG43,0,AF43-AG43)</f>
        <v>0</v>
      </c>
      <c r="AI43" s="214">
        <f>IF(AK43&gt;=20,0,IF(SUM(AE43,AK43)&gt;20,20-AK43,IF(AE43+AF43-AG43&lt;0,0,IF(AF43-AG43&lt;0,AE43+AF43-AG43,AE43))))</f>
        <v>0</v>
      </c>
      <c r="AJ43" s="215"/>
      <c r="AK43" s="215">
        <f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16"/>
      <c r="AU43" s="120">
        <f>IF(SUM(AI43:AT43)&gt;=20,20,SUM(AI43:AT43))</f>
        <v>0</v>
      </c>
    </row>
    <row r="44" spans="1:47" s="98" customFormat="1" ht="12" customHeight="1" x14ac:dyDescent="0.2">
      <c r="A44" s="272"/>
      <c r="B44" s="225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216"/>
      <c r="O44" s="120">
        <f>C44</f>
        <v>0</v>
      </c>
      <c r="P44" s="120">
        <f>SUM(D44:N44)</f>
        <v>0</v>
      </c>
      <c r="Q44" s="204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6"/>
      <c r="AC44" s="120">
        <f>Q44</f>
        <v>0</v>
      </c>
      <c r="AD44" s="211">
        <f>SUM(R44:AB44)</f>
        <v>0</v>
      </c>
      <c r="AE44" s="206">
        <f>O44+Q44</f>
        <v>0</v>
      </c>
      <c r="AF44" s="120">
        <f>P44+AD44</f>
        <v>0</v>
      </c>
      <c r="AG44" s="207">
        <f>I7</f>
        <v>0</v>
      </c>
      <c r="AH44" s="120">
        <f>IF(AF44&lt;AG44,0,AF44-AG44)</f>
        <v>0</v>
      </c>
      <c r="AI44" s="214">
        <f>IF(AK44&gt;=20,0,IF(SUM(AE44,AK44)&gt;20,20-AK44,IF(AE44+AF44-AG44&lt;0,0,IF(AF44-AG44&lt;0,AE44+AF44-AG44,AE44))))</f>
        <v>0</v>
      </c>
      <c r="AJ44" s="215"/>
      <c r="AK44" s="215">
        <f>IF(AH44&gt;=20,20,AH44)</f>
        <v>0</v>
      </c>
      <c r="AL44" s="215"/>
      <c r="AM44" s="215"/>
      <c r="AN44" s="215"/>
      <c r="AO44" s="215"/>
      <c r="AP44" s="215"/>
      <c r="AQ44" s="215"/>
      <c r="AR44" s="215"/>
      <c r="AS44" s="215"/>
      <c r="AT44" s="216"/>
      <c r="AU44" s="120">
        <f>IF(SUM(AI44:AT44)&gt;=20,20,SUM(AI44:AT44))</f>
        <v>0</v>
      </c>
    </row>
    <row r="45" spans="1:47" s="98" customFormat="1" ht="12" customHeight="1" thickBot="1" x14ac:dyDescent="0.25">
      <c r="A45" s="272"/>
      <c r="B45" s="226">
        <v>4</v>
      </c>
      <c r="C45" s="214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6"/>
      <c r="O45" s="121">
        <f>C45</f>
        <v>0</v>
      </c>
      <c r="P45" s="121">
        <f>SUM(D45:N45)</f>
        <v>0</v>
      </c>
      <c r="Q45" s="218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201"/>
      <c r="AC45" s="121">
        <f>Q45</f>
        <v>0</v>
      </c>
      <c r="AD45" s="202">
        <f>SUM(R45:AB45)</f>
        <v>0</v>
      </c>
      <c r="AE45" s="126">
        <f>O45+Q45</f>
        <v>0</v>
      </c>
      <c r="AF45" s="121">
        <f>P45+AD45</f>
        <v>0</v>
      </c>
      <c r="AG45" s="203">
        <f>I7</f>
        <v>0</v>
      </c>
      <c r="AH45" s="121">
        <f>IF(AF45&lt;AG45,0,AF45-AG45)</f>
        <v>0</v>
      </c>
      <c r="AI45" s="124">
        <f>IF(AK45&gt;=20,0,IF(SUM(AE45,AK45)&gt;20,20-AK45,IF(AE45+AF45-AG45&lt;0,0,IF(AF45-AG45&lt;0,AE45+AF45-AG45,AE45))))</f>
        <v>0</v>
      </c>
      <c r="AJ45" s="125"/>
      <c r="AK45" s="125">
        <f>IF(AH45&gt;=20,20,AH45)</f>
        <v>0</v>
      </c>
      <c r="AL45" s="125"/>
      <c r="AM45" s="125"/>
      <c r="AN45" s="125"/>
      <c r="AO45" s="125"/>
      <c r="AP45" s="125"/>
      <c r="AQ45" s="125"/>
      <c r="AR45" s="125"/>
      <c r="AS45" s="125"/>
      <c r="AT45" s="201"/>
      <c r="AU45" s="121">
        <f>IF(SUM(AI45:AT45)&gt;=20,20,SUM(AI45:AT45))</f>
        <v>0</v>
      </c>
    </row>
    <row r="46" spans="1:47" s="98" customFormat="1" ht="13.9" customHeight="1" thickBot="1" x14ac:dyDescent="0.25">
      <c r="A46" s="268"/>
      <c r="B46" s="223" t="s">
        <v>2</v>
      </c>
      <c r="C46" s="142">
        <f t="shared" ref="C46:AU46" si="0">SUM(C42:C45)</f>
        <v>0</v>
      </c>
      <c r="D46" s="142">
        <f t="shared" si="0"/>
        <v>0</v>
      </c>
      <c r="E46" s="142">
        <f t="shared" si="0"/>
        <v>0</v>
      </c>
      <c r="F46" s="142">
        <f t="shared" si="0"/>
        <v>0</v>
      </c>
      <c r="G46" s="142">
        <f t="shared" si="0"/>
        <v>0</v>
      </c>
      <c r="H46" s="142">
        <f t="shared" si="0"/>
        <v>0</v>
      </c>
      <c r="I46" s="142">
        <f t="shared" si="0"/>
        <v>0</v>
      </c>
      <c r="J46" s="142">
        <f t="shared" si="0"/>
        <v>0</v>
      </c>
      <c r="K46" s="142">
        <f t="shared" si="0"/>
        <v>0</v>
      </c>
      <c r="L46" s="142">
        <f t="shared" si="0"/>
        <v>0</v>
      </c>
      <c r="M46" s="142">
        <f t="shared" si="0"/>
        <v>0</v>
      </c>
      <c r="N46" s="142">
        <f t="shared" si="0"/>
        <v>0</v>
      </c>
      <c r="O46" s="194">
        <f t="shared" si="0"/>
        <v>0</v>
      </c>
      <c r="P46" s="194">
        <f t="shared" si="0"/>
        <v>0</v>
      </c>
      <c r="Q46" s="194">
        <f t="shared" si="0"/>
        <v>0</v>
      </c>
      <c r="R46" s="194">
        <f t="shared" si="0"/>
        <v>0</v>
      </c>
      <c r="S46" s="194">
        <f t="shared" si="0"/>
        <v>0</v>
      </c>
      <c r="T46" s="194">
        <f t="shared" si="0"/>
        <v>0</v>
      </c>
      <c r="U46" s="194">
        <f t="shared" si="0"/>
        <v>0</v>
      </c>
      <c r="V46" s="194">
        <f t="shared" si="0"/>
        <v>0</v>
      </c>
      <c r="W46" s="194">
        <f t="shared" si="0"/>
        <v>0</v>
      </c>
      <c r="X46" s="194">
        <f t="shared" si="0"/>
        <v>0</v>
      </c>
      <c r="Y46" s="194">
        <f t="shared" si="0"/>
        <v>0</v>
      </c>
      <c r="Z46" s="194">
        <f t="shared" si="0"/>
        <v>0</v>
      </c>
      <c r="AA46" s="194">
        <f t="shared" si="0"/>
        <v>0</v>
      </c>
      <c r="AB46" s="194">
        <f t="shared" si="0"/>
        <v>0</v>
      </c>
      <c r="AC46" s="194">
        <f t="shared" si="0"/>
        <v>0</v>
      </c>
      <c r="AD46" s="194">
        <f t="shared" si="0"/>
        <v>0</v>
      </c>
      <c r="AE46" s="194">
        <f t="shared" si="0"/>
        <v>0</v>
      </c>
      <c r="AF46" s="194">
        <f t="shared" si="0"/>
        <v>0</v>
      </c>
      <c r="AG46" s="194">
        <f t="shared" si="0"/>
        <v>0</v>
      </c>
      <c r="AH46" s="194">
        <f t="shared" si="0"/>
        <v>0</v>
      </c>
      <c r="AI46" s="194">
        <f t="shared" si="0"/>
        <v>0</v>
      </c>
      <c r="AJ46" s="194">
        <f t="shared" si="0"/>
        <v>0</v>
      </c>
      <c r="AK46" s="194">
        <f t="shared" si="0"/>
        <v>0</v>
      </c>
      <c r="AL46" s="194">
        <f t="shared" si="0"/>
        <v>0</v>
      </c>
      <c r="AM46" s="194">
        <f t="shared" si="0"/>
        <v>0</v>
      </c>
      <c r="AN46" s="194">
        <f t="shared" si="0"/>
        <v>0</v>
      </c>
      <c r="AO46" s="194">
        <f t="shared" si="0"/>
        <v>0</v>
      </c>
      <c r="AP46" s="194">
        <f t="shared" si="0"/>
        <v>0</v>
      </c>
      <c r="AQ46" s="194">
        <f t="shared" si="0"/>
        <v>0</v>
      </c>
      <c r="AR46" s="194">
        <f t="shared" si="0"/>
        <v>0</v>
      </c>
      <c r="AS46" s="194">
        <f t="shared" si="0"/>
        <v>0</v>
      </c>
      <c r="AT46" s="194">
        <f t="shared" si="0"/>
        <v>0</v>
      </c>
      <c r="AU46" s="222">
        <f t="shared" si="0"/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98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100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100</v>
      </c>
      <c r="R49" s="279"/>
      <c r="S49" s="279"/>
      <c r="T49" s="279"/>
      <c r="U49" s="280"/>
      <c r="V49" s="234" t="s">
        <v>138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100</v>
      </c>
      <c r="AG49" s="279"/>
      <c r="AH49" s="279"/>
      <c r="AI49" s="279"/>
      <c r="AJ49" s="280"/>
      <c r="AK49" s="234" t="s">
        <v>99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101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101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102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81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6" t="s">
        <v>135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  <c r="AO55" s="266"/>
      <c r="AP55" s="266"/>
      <c r="AQ55" s="266"/>
      <c r="AR55" s="266"/>
      <c r="AS55" s="266"/>
      <c r="AT55" s="266"/>
      <c r="AU55" s="266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136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78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79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AI47</f>
        <v>0</v>
      </c>
      <c r="AF6" s="105"/>
      <c r="AG6" s="338" t="s">
        <v>137</v>
      </c>
      <c r="AH6" s="338"/>
      <c r="AI6" s="338"/>
      <c r="AJ6" s="338"/>
      <c r="AK6" s="338"/>
      <c r="AL6" s="338"/>
      <c r="AM6" s="338"/>
      <c r="AN6" s="338"/>
      <c r="AO6" s="106">
        <f>AK47</f>
        <v>0</v>
      </c>
      <c r="AP6" s="107"/>
      <c r="AQ6" s="108"/>
      <c r="AR6" s="109" t="s">
        <v>21</v>
      </c>
      <c r="AS6" s="110"/>
      <c r="AT6" s="339" t="s">
        <v>133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137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64">
        <v>1</v>
      </c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SUM(H11:AN11)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SUM(H12:AN12)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71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75"/>
      <c r="AM24" s="175"/>
      <c r="AN24" s="185"/>
      <c r="AO24" s="175"/>
      <c r="AP24" s="175"/>
      <c r="AQ24" s="175"/>
      <c r="AR24" s="175"/>
      <c r="AS24" s="175"/>
      <c r="AT24" s="175"/>
      <c r="AU24" s="186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75"/>
      <c r="AM25" s="175"/>
      <c r="AN25" s="185"/>
      <c r="AO25" s="175"/>
      <c r="AP25" s="175"/>
      <c r="AQ25" s="175"/>
      <c r="AR25" s="175"/>
      <c r="AS25" s="175"/>
      <c r="AT25" s="175"/>
      <c r="AU25" s="186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75"/>
      <c r="AM26" s="175"/>
      <c r="AN26" s="185"/>
      <c r="AO26" s="175"/>
      <c r="AP26" s="175"/>
      <c r="AQ26" s="175"/>
      <c r="AR26" s="175"/>
      <c r="AS26" s="175"/>
      <c r="AT26" s="175"/>
      <c r="AU26" s="186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116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103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221"/>
      <c r="O42" s="208">
        <f>C42</f>
        <v>0</v>
      </c>
      <c r="P42" s="119">
        <f t="shared" ref="P42:P46" si="0">SUM(D42:N42)</f>
        <v>0</v>
      </c>
      <c r="Q42" s="176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08">
        <f>Q42</f>
        <v>0</v>
      </c>
      <c r="AD42" s="119">
        <f>SUM(R42:AB42)</f>
        <v>0</v>
      </c>
      <c r="AE42" s="210">
        <f>O42+Q42</f>
        <v>0</v>
      </c>
      <c r="AF42" s="119">
        <f>P42+AD42</f>
        <v>0</v>
      </c>
      <c r="AG42" s="210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13"/>
      <c r="AU42" s="119">
        <f>IF(SUM(AI42:AT42)&gt;=20,20,SUM(AI42:AT42))</f>
        <v>0</v>
      </c>
    </row>
    <row r="43" spans="1:47" s="98" customFormat="1" ht="12" customHeight="1" x14ac:dyDescent="0.2">
      <c r="A43" s="272"/>
      <c r="B43" s="172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16"/>
      <c r="O43" s="206">
        <f t="shared" ref="O43:O46" si="1">C43</f>
        <v>0</v>
      </c>
      <c r="P43" s="120">
        <f t="shared" si="0"/>
        <v>0</v>
      </c>
      <c r="Q43" s="169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67"/>
      <c r="AC43" s="206">
        <f t="shared" ref="AC43:AC46" si="2">Q43</f>
        <v>0</v>
      </c>
      <c r="AD43" s="120">
        <f t="shared" ref="AD43:AD46" si="3">SUM(R43:AB43)</f>
        <v>0</v>
      </c>
      <c r="AE43" s="211">
        <f t="shared" ref="AE43:AE46" si="4">O43+Q43</f>
        <v>0</v>
      </c>
      <c r="AF43" s="120">
        <f t="shared" ref="AF43:AF46" si="5">P43+AD43</f>
        <v>0</v>
      </c>
      <c r="AG43" s="211">
        <f>I7</f>
        <v>0</v>
      </c>
      <c r="AH43" s="120">
        <f t="shared" ref="AH43:AH46" si="6">IF(AF43&lt;AG43,0,AF43-AG43)</f>
        <v>0</v>
      </c>
      <c r="AI43" s="214">
        <f t="shared" ref="AI43:AI46" si="7">IF(AK43&gt;=20,0,IF(SUM(AE43,AK43)&gt;20,20-AK43,IF(AE43+AF43-AG43&lt;0,0,IF(AF43-AG43&lt;0,AE43+AF43-AG43,AE43))))</f>
        <v>0</v>
      </c>
      <c r="AJ43" s="215"/>
      <c r="AK43" s="215">
        <f t="shared" ref="AK43:AK46" si="8"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05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72"/>
      <c r="B44" s="172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16"/>
      <c r="O44" s="206">
        <f t="shared" si="1"/>
        <v>0</v>
      </c>
      <c r="P44" s="120">
        <f t="shared" si="0"/>
        <v>0</v>
      </c>
      <c r="Q44" s="169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67"/>
      <c r="AC44" s="206">
        <f t="shared" si="2"/>
        <v>0</v>
      </c>
      <c r="AD44" s="120">
        <f t="shared" si="3"/>
        <v>0</v>
      </c>
      <c r="AE44" s="211">
        <f t="shared" si="4"/>
        <v>0</v>
      </c>
      <c r="AF44" s="120">
        <f t="shared" si="5"/>
        <v>0</v>
      </c>
      <c r="AG44" s="211">
        <f>I7</f>
        <v>0</v>
      </c>
      <c r="AH44" s="120">
        <f t="shared" si="6"/>
        <v>0</v>
      </c>
      <c r="AI44" s="214">
        <f t="shared" si="7"/>
        <v>0</v>
      </c>
      <c r="AJ44" s="215"/>
      <c r="AK44" s="215">
        <f t="shared" si="8"/>
        <v>0</v>
      </c>
      <c r="AL44" s="215"/>
      <c r="AM44" s="215"/>
      <c r="AN44" s="215"/>
      <c r="AO44" s="215"/>
      <c r="AP44" s="215"/>
      <c r="AQ44" s="215"/>
      <c r="AR44" s="215"/>
      <c r="AS44" s="215"/>
      <c r="AT44" s="205"/>
      <c r="AU44" s="120">
        <f t="shared" si="9"/>
        <v>0</v>
      </c>
    </row>
    <row r="45" spans="1:47" s="98" customFormat="1" ht="12" customHeight="1" x14ac:dyDescent="0.2">
      <c r="A45" s="272"/>
      <c r="B45" s="217">
        <v>4</v>
      </c>
      <c r="C45" s="214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6"/>
      <c r="O45" s="206">
        <f t="shared" si="1"/>
        <v>0</v>
      </c>
      <c r="P45" s="120">
        <f t="shared" si="0"/>
        <v>0</v>
      </c>
      <c r="Q45" s="204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6"/>
      <c r="AC45" s="206">
        <f t="shared" si="2"/>
        <v>0</v>
      </c>
      <c r="AD45" s="120">
        <f t="shared" si="3"/>
        <v>0</v>
      </c>
      <c r="AE45" s="211">
        <f t="shared" si="4"/>
        <v>0</v>
      </c>
      <c r="AF45" s="120">
        <f t="shared" si="5"/>
        <v>0</v>
      </c>
      <c r="AG45" s="211">
        <f>I7</f>
        <v>0</v>
      </c>
      <c r="AH45" s="120">
        <f t="shared" si="6"/>
        <v>0</v>
      </c>
      <c r="AI45" s="214">
        <f t="shared" si="7"/>
        <v>0</v>
      </c>
      <c r="AJ45" s="215"/>
      <c r="AK45" s="215">
        <f t="shared" si="8"/>
        <v>0</v>
      </c>
      <c r="AL45" s="215"/>
      <c r="AM45" s="215"/>
      <c r="AN45" s="215"/>
      <c r="AO45" s="215"/>
      <c r="AP45" s="215"/>
      <c r="AQ45" s="215"/>
      <c r="AR45" s="215"/>
      <c r="AS45" s="215"/>
      <c r="AT45" s="205"/>
      <c r="AU45" s="120">
        <f t="shared" si="9"/>
        <v>0</v>
      </c>
    </row>
    <row r="46" spans="1:47" s="98" customFormat="1" ht="12" customHeight="1" thickBot="1" x14ac:dyDescent="0.25">
      <c r="A46" s="272"/>
      <c r="B46" s="163">
        <v>5</v>
      </c>
      <c r="C46" s="143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216"/>
      <c r="O46" s="126">
        <f t="shared" si="1"/>
        <v>0</v>
      </c>
      <c r="P46" s="121">
        <f t="shared" si="0"/>
        <v>0</v>
      </c>
      <c r="Q46" s="152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5"/>
      <c r="AC46" s="126">
        <f t="shared" si="2"/>
        <v>0</v>
      </c>
      <c r="AD46" s="121">
        <f t="shared" si="3"/>
        <v>0</v>
      </c>
      <c r="AE46" s="202">
        <f t="shared" si="4"/>
        <v>0</v>
      </c>
      <c r="AF46" s="121">
        <f t="shared" si="5"/>
        <v>0</v>
      </c>
      <c r="AG46" s="202">
        <f>'Temmuz 2023'!I7</f>
        <v>0</v>
      </c>
      <c r="AH46" s="121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8"/>
      <c r="B47" s="97" t="s">
        <v>2</v>
      </c>
      <c r="C47" s="142">
        <f t="shared" ref="C47:AU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22">
        <f t="shared" si="10"/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73" t="s">
        <v>42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6" t="s">
        <v>98</v>
      </c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4"/>
      <c r="AE49" s="275"/>
      <c r="AF49" s="276" t="s">
        <v>15</v>
      </c>
      <c r="AG49" s="274"/>
      <c r="AH49" s="274"/>
      <c r="AI49" s="274"/>
      <c r="AJ49" s="274"/>
      <c r="AK49" s="274"/>
      <c r="AL49" s="274"/>
      <c r="AM49" s="274"/>
      <c r="AN49" s="274"/>
      <c r="AO49" s="274"/>
      <c r="AP49" s="274"/>
      <c r="AQ49" s="274"/>
      <c r="AR49" s="274"/>
      <c r="AS49" s="274"/>
      <c r="AT49" s="274"/>
      <c r="AU49" s="277"/>
    </row>
    <row r="50" spans="1:48" s="100" customFormat="1" ht="13.9" customHeight="1" x14ac:dyDescent="0.2">
      <c r="A50" s="332" t="s">
        <v>100</v>
      </c>
      <c r="B50" s="279"/>
      <c r="C50" s="279"/>
      <c r="D50" s="279"/>
      <c r="E50" s="280"/>
      <c r="F50" s="276"/>
      <c r="G50" s="274"/>
      <c r="H50" s="274"/>
      <c r="I50" s="274"/>
      <c r="J50" s="274"/>
      <c r="K50" s="274"/>
      <c r="L50" s="274"/>
      <c r="M50" s="274"/>
      <c r="N50" s="274"/>
      <c r="O50" s="274"/>
      <c r="P50" s="275"/>
      <c r="Q50" s="278" t="s">
        <v>100</v>
      </c>
      <c r="R50" s="279"/>
      <c r="S50" s="279"/>
      <c r="T50" s="279"/>
      <c r="U50" s="280"/>
      <c r="V50" s="234" t="s">
        <v>138</v>
      </c>
      <c r="W50" s="241"/>
      <c r="X50" s="241"/>
      <c r="Y50" s="241"/>
      <c r="Z50" s="241"/>
      <c r="AA50" s="241"/>
      <c r="AB50" s="241"/>
      <c r="AC50" s="241"/>
      <c r="AD50" s="241"/>
      <c r="AE50" s="227"/>
      <c r="AF50" s="278" t="s">
        <v>100</v>
      </c>
      <c r="AG50" s="279"/>
      <c r="AH50" s="279"/>
      <c r="AI50" s="279"/>
      <c r="AJ50" s="280"/>
      <c r="AK50" s="234" t="s">
        <v>99</v>
      </c>
      <c r="AL50" s="241"/>
      <c r="AM50" s="241"/>
      <c r="AN50" s="241"/>
      <c r="AO50" s="241"/>
      <c r="AP50" s="241"/>
      <c r="AQ50" s="241"/>
      <c r="AR50" s="241"/>
      <c r="AS50" s="241"/>
      <c r="AT50" s="241"/>
      <c r="AU50" s="240"/>
    </row>
    <row r="51" spans="1:48" s="100" customFormat="1" ht="35.25" customHeight="1" thickBot="1" x14ac:dyDescent="0.25">
      <c r="A51" s="281" t="s">
        <v>101</v>
      </c>
      <c r="B51" s="282"/>
      <c r="C51" s="282"/>
      <c r="D51" s="282"/>
      <c r="E51" s="282"/>
      <c r="F51" s="244"/>
      <c r="G51" s="245"/>
      <c r="H51" s="245"/>
      <c r="I51" s="245"/>
      <c r="J51" s="245"/>
      <c r="K51" s="245"/>
      <c r="L51" s="245"/>
      <c r="M51" s="245"/>
      <c r="N51" s="245"/>
      <c r="O51" s="245"/>
      <c r="P51" s="246"/>
      <c r="Q51" s="282" t="s">
        <v>101</v>
      </c>
      <c r="R51" s="282"/>
      <c r="S51" s="282"/>
      <c r="T51" s="282"/>
      <c r="U51" s="282"/>
      <c r="V51" s="244"/>
      <c r="W51" s="245"/>
      <c r="X51" s="245"/>
      <c r="Y51" s="245"/>
      <c r="Z51" s="245"/>
      <c r="AA51" s="245"/>
      <c r="AB51" s="245"/>
      <c r="AC51" s="245"/>
      <c r="AD51" s="245"/>
      <c r="AE51" s="246"/>
      <c r="AF51" s="282" t="s">
        <v>102</v>
      </c>
      <c r="AG51" s="282"/>
      <c r="AH51" s="282"/>
      <c r="AI51" s="282"/>
      <c r="AJ51" s="282"/>
      <c r="AK51" s="244"/>
      <c r="AL51" s="245"/>
      <c r="AM51" s="245"/>
      <c r="AN51" s="245"/>
      <c r="AO51" s="245"/>
      <c r="AP51" s="245"/>
      <c r="AQ51" s="245"/>
      <c r="AR51" s="245"/>
      <c r="AS51" s="245"/>
      <c r="AT51" s="245"/>
      <c r="AU51" s="331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65" t="s">
        <v>68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72"/>
    </row>
    <row r="55" spans="1:48" s="99" customFormat="1" ht="13.15" customHeight="1" x14ac:dyDescent="0.2">
      <c r="A55" s="265" t="s">
        <v>81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100"/>
    </row>
    <row r="56" spans="1:48" s="52" customFormat="1" ht="13.15" customHeight="1" x14ac:dyDescent="0.2">
      <c r="A56" s="266" t="s">
        <v>135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/>
      <c r="AQ56" s="266"/>
      <c r="AR56" s="266"/>
      <c r="AS56" s="266"/>
      <c r="AT56" s="266"/>
      <c r="AU56" s="266"/>
      <c r="AV56" s="72"/>
    </row>
    <row r="57" spans="1:48" s="52" customFormat="1" ht="13.15" customHeight="1" x14ac:dyDescent="0.2">
      <c r="A57" s="265" t="s">
        <v>67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52" customFormat="1" ht="13.15" customHeight="1" x14ac:dyDescent="0.2">
      <c r="A58" s="265" t="s">
        <v>136</v>
      </c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5"/>
      <c r="AE58" s="265"/>
      <c r="AF58" s="265"/>
      <c r="AG58" s="265"/>
      <c r="AH58" s="265"/>
      <c r="AI58" s="265"/>
      <c r="AJ58" s="265"/>
      <c r="AK58" s="265"/>
      <c r="AL58" s="265"/>
      <c r="AM58" s="265"/>
      <c r="AN58" s="265"/>
      <c r="AO58" s="265"/>
      <c r="AP58" s="265"/>
      <c r="AQ58" s="265"/>
      <c r="AR58" s="265"/>
      <c r="AS58" s="265"/>
      <c r="AT58" s="265"/>
      <c r="AU58" s="265"/>
      <c r="AV58" s="72"/>
    </row>
    <row r="59" spans="1:48" s="73" customFormat="1" ht="15.6" customHeight="1" x14ac:dyDescent="0.2">
      <c r="A59" s="264" t="s">
        <v>78</v>
      </c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topLeftCell="A22" zoomScaleNormal="100" workbookViewId="0">
      <selection activeCell="V49" sqref="V49:AE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79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137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134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137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71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75"/>
      <c r="AM24" s="175"/>
      <c r="AN24" s="185"/>
      <c r="AO24" s="175"/>
      <c r="AP24" s="175"/>
      <c r="AQ24" s="175"/>
      <c r="AR24" s="175"/>
      <c r="AS24" s="175"/>
      <c r="AT24" s="175"/>
      <c r="AU24" s="186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75"/>
      <c r="AM25" s="175"/>
      <c r="AN25" s="185"/>
      <c r="AO25" s="175"/>
      <c r="AP25" s="175"/>
      <c r="AQ25" s="175"/>
      <c r="AR25" s="175"/>
      <c r="AS25" s="175"/>
      <c r="AT25" s="175"/>
      <c r="AU25" s="186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75"/>
      <c r="AM26" s="175"/>
      <c r="AN26" s="185"/>
      <c r="AO26" s="175"/>
      <c r="AP26" s="175"/>
      <c r="AQ26" s="175"/>
      <c r="AR26" s="175"/>
      <c r="AS26" s="175"/>
      <c r="AT26" s="175"/>
      <c r="AU26" s="186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116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103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7"/>
      <c r="O42" s="178">
        <f>C42</f>
        <v>0</v>
      </c>
      <c r="P42" s="119">
        <f t="shared" ref="P42:P45" si="0">SUM(D42:N42)</f>
        <v>0</v>
      </c>
      <c r="Q42" s="176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178">
        <f>Q42</f>
        <v>0</v>
      </c>
      <c r="AD42" s="178">
        <f>SUM(R42:AB42)</f>
        <v>0</v>
      </c>
      <c r="AE42" s="119">
        <f>O42+Q42</f>
        <v>0</v>
      </c>
      <c r="AF42" s="119">
        <f>P42+AD42</f>
        <v>0</v>
      </c>
      <c r="AG42" s="187">
        <f>I7</f>
        <v>0</v>
      </c>
      <c r="AH42" s="178">
        <f>IF(AF42&lt;AG42,0,AF42-AG42)</f>
        <v>0</v>
      </c>
      <c r="AI42" s="198">
        <f>IF(AM42&gt;=20,0,IF(SUM(AE42,AM42)&gt;20,20-AM42,IF(AE42+AF42-AG42&lt;0,0,IF(AF42-AG42&lt;0,AE42+AF42-AG42,AE42))))</f>
        <v>0</v>
      </c>
      <c r="AJ42" s="199"/>
      <c r="AK42" s="199">
        <f>IF(AH42&gt;=20,20,AH42)</f>
        <v>0</v>
      </c>
      <c r="AL42" s="199"/>
      <c r="AM42" s="199"/>
      <c r="AN42" s="199"/>
      <c r="AO42" s="199"/>
      <c r="AP42" s="199"/>
      <c r="AQ42" s="199"/>
      <c r="AR42" s="199"/>
      <c r="AS42" s="199"/>
      <c r="AT42" s="200"/>
      <c r="AU42" s="179">
        <f>IF(SUM(AI42:AT42)&gt;=20,20,SUM(AI42:AT42))</f>
        <v>0</v>
      </c>
    </row>
    <row r="43" spans="1:47" s="98" customFormat="1" ht="12" customHeight="1" x14ac:dyDescent="0.2">
      <c r="A43" s="272"/>
      <c r="B43" s="172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73"/>
      <c r="O43" s="174">
        <f>C43</f>
        <v>0</v>
      </c>
      <c r="P43" s="120">
        <f t="shared" si="0"/>
        <v>0</v>
      </c>
      <c r="Q43" s="169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67"/>
      <c r="AC43" s="174">
        <f>Q43</f>
        <v>0</v>
      </c>
      <c r="AD43" s="174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8">
        <f>I7</f>
        <v>0</v>
      </c>
      <c r="AH43" s="174">
        <f t="shared" ref="AH43:AH45" si="4">IF(AF43&lt;AG43,0,AF43-AG43)</f>
        <v>0</v>
      </c>
      <c r="AI43" s="196">
        <f t="shared" ref="AI43:AI45" si="5">IF(AM43&gt;=20,0,IF(SUM(AE43,AM43)&gt;20,20-AM43,IF(AE43+AF43-AG43&lt;0,0,IF(AF43-AG43&lt;0,AE43+AF43-AG43,AE43))))</f>
        <v>0</v>
      </c>
      <c r="AJ43" s="197"/>
      <c r="AK43" s="197">
        <f t="shared" ref="AK43:AK45" si="6">IF(AH43&gt;=20,20,AH43)</f>
        <v>0</v>
      </c>
      <c r="AL43" s="197"/>
      <c r="AM43" s="197"/>
      <c r="AN43" s="197"/>
      <c r="AO43" s="197"/>
      <c r="AP43" s="197"/>
      <c r="AQ43" s="197"/>
      <c r="AR43" s="197"/>
      <c r="AS43" s="197"/>
      <c r="AT43" s="195"/>
      <c r="AU43" s="170">
        <f>IF(SUM(AI43:AT43)&gt;=20,20,SUM(AI43:AT43))</f>
        <v>0</v>
      </c>
    </row>
    <row r="44" spans="1:47" s="98" customFormat="1" ht="12" customHeight="1" x14ac:dyDescent="0.2">
      <c r="A44" s="272"/>
      <c r="B44" s="172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73"/>
      <c r="O44" s="174">
        <f>C44</f>
        <v>0</v>
      </c>
      <c r="P44" s="120">
        <f t="shared" si="0"/>
        <v>0</v>
      </c>
      <c r="Q44" s="169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67"/>
      <c r="AC44" s="174">
        <f>Q44</f>
        <v>0</v>
      </c>
      <c r="AD44" s="174">
        <f t="shared" si="1"/>
        <v>0</v>
      </c>
      <c r="AE44" s="120">
        <f t="shared" si="2"/>
        <v>0</v>
      </c>
      <c r="AF44" s="120">
        <f t="shared" si="3"/>
        <v>0</v>
      </c>
      <c r="AG44" s="168">
        <f>I7</f>
        <v>0</v>
      </c>
      <c r="AH44" s="174">
        <f t="shared" si="4"/>
        <v>0</v>
      </c>
      <c r="AI44" s="196">
        <f t="shared" si="5"/>
        <v>0</v>
      </c>
      <c r="AJ44" s="197"/>
      <c r="AK44" s="197">
        <f t="shared" si="6"/>
        <v>0</v>
      </c>
      <c r="AL44" s="197"/>
      <c r="AM44" s="197"/>
      <c r="AN44" s="197"/>
      <c r="AO44" s="197"/>
      <c r="AP44" s="197"/>
      <c r="AQ44" s="197"/>
      <c r="AR44" s="197"/>
      <c r="AS44" s="197"/>
      <c r="AT44" s="195"/>
      <c r="AU44" s="170">
        <f>IF(SUM(AI44:AT44)&gt;=20,20,SUM(AI44:AT44))</f>
        <v>0</v>
      </c>
    </row>
    <row r="45" spans="1:47" s="98" customFormat="1" ht="12" customHeight="1" thickBot="1" x14ac:dyDescent="0.25">
      <c r="A45" s="272"/>
      <c r="B45" s="172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73"/>
      <c r="O45" s="174">
        <f>C45</f>
        <v>0</v>
      </c>
      <c r="P45" s="121">
        <f t="shared" si="0"/>
        <v>0</v>
      </c>
      <c r="Q45" s="169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67"/>
      <c r="AC45" s="174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8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70">
        <f>IF(SUM(AI45:AT45)&gt;=20,20,SUM(AI45:AT45))</f>
        <v>0</v>
      </c>
    </row>
    <row r="46" spans="1:47" s="98" customFormat="1" ht="13.9" customHeight="1" thickBot="1" x14ac:dyDescent="0.25">
      <c r="A46" s="268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98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100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100</v>
      </c>
      <c r="R49" s="279"/>
      <c r="S49" s="279"/>
      <c r="T49" s="279"/>
      <c r="U49" s="280"/>
      <c r="V49" s="234" t="s">
        <v>138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100</v>
      </c>
      <c r="AG49" s="279"/>
      <c r="AH49" s="279"/>
      <c r="AI49" s="279"/>
      <c r="AJ49" s="280"/>
      <c r="AK49" s="234" t="s">
        <v>99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101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101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102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81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5" t="s">
        <v>69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77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78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zoomScaleNormal="100" workbookViewId="0">
      <selection activeCell="B21" sqref="B21:H21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64" t="s">
        <v>127</v>
      </c>
      <c r="D2" s="365"/>
      <c r="E2" s="365"/>
      <c r="F2" s="365"/>
      <c r="G2" s="365"/>
      <c r="H2" s="365"/>
      <c r="I2" s="18"/>
    </row>
    <row r="3" spans="1:9" ht="15" x14ac:dyDescent="0.2">
      <c r="A3" s="17"/>
      <c r="B3" s="12"/>
      <c r="C3" s="364" t="s">
        <v>45</v>
      </c>
      <c r="D3" s="365"/>
      <c r="E3" s="365"/>
      <c r="F3" s="365"/>
      <c r="G3" s="365"/>
      <c r="H3" s="365"/>
      <c r="I3" s="18"/>
    </row>
    <row r="4" spans="1:9" ht="15.75" thickBot="1" x14ac:dyDescent="0.25">
      <c r="A4" s="17"/>
      <c r="B4" s="12"/>
      <c r="C4" s="364" t="s">
        <v>46</v>
      </c>
      <c r="D4" s="365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118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119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120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121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66" t="s">
        <v>52</v>
      </c>
      <c r="C11" s="367"/>
      <c r="D11" s="367"/>
      <c r="E11" s="367"/>
      <c r="F11" s="367"/>
      <c r="G11" s="367"/>
      <c r="H11" s="368"/>
      <c r="I11" s="18"/>
    </row>
    <row r="12" spans="1:9" ht="26.45" customHeight="1" x14ac:dyDescent="0.2">
      <c r="A12" s="17"/>
      <c r="B12" s="28">
        <v>6</v>
      </c>
      <c r="C12" s="41" t="s">
        <v>122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123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124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125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126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73" t="s">
        <v>44</v>
      </c>
      <c r="C18" s="374"/>
      <c r="D18" s="374"/>
      <c r="E18" s="374"/>
      <c r="F18" s="374"/>
      <c r="G18" s="374"/>
      <c r="H18" s="375"/>
      <c r="I18" s="20"/>
    </row>
    <row r="19" spans="1:20" s="8" customFormat="1" ht="15.75" x14ac:dyDescent="0.2">
      <c r="A19" s="19"/>
      <c r="B19" s="376" t="s">
        <v>56</v>
      </c>
      <c r="C19" s="377"/>
      <c r="D19" s="377"/>
      <c r="E19" s="377"/>
      <c r="F19" s="377"/>
      <c r="G19" s="377"/>
      <c r="H19" s="378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70" t="s">
        <v>139</v>
      </c>
      <c r="C21" s="371"/>
      <c r="D21" s="371"/>
      <c r="E21" s="371"/>
      <c r="F21" s="371"/>
      <c r="G21" s="371"/>
      <c r="H21" s="372"/>
      <c r="I21" s="20"/>
    </row>
    <row r="22" spans="1:20" s="8" customFormat="1" ht="15.75" x14ac:dyDescent="0.2">
      <c r="A22" s="19"/>
      <c r="B22" s="370" t="s">
        <v>75</v>
      </c>
      <c r="C22" s="371"/>
      <c r="D22" s="371"/>
      <c r="E22" s="371"/>
      <c r="F22" s="371"/>
      <c r="G22" s="371"/>
      <c r="H22" s="372"/>
      <c r="I22" s="20"/>
    </row>
    <row r="23" spans="1:20" s="8" customFormat="1" ht="15.75" x14ac:dyDescent="0.2">
      <c r="A23" s="19"/>
      <c r="B23" s="370" t="s">
        <v>76</v>
      </c>
      <c r="C23" s="371"/>
      <c r="D23" s="371"/>
      <c r="E23" s="371"/>
      <c r="F23" s="371"/>
      <c r="G23" s="371"/>
      <c r="H23" s="372"/>
      <c r="I23" s="20"/>
    </row>
    <row r="24" spans="1:20" s="3" customFormat="1" ht="19.899999999999999" customHeight="1" x14ac:dyDescent="0.2">
      <c r="A24" s="21"/>
      <c r="B24" s="369" t="s">
        <v>42</v>
      </c>
      <c r="C24" s="369"/>
      <c r="D24" s="369"/>
      <c r="E24" s="369"/>
      <c r="F24" s="379"/>
      <c r="G24" s="380"/>
      <c r="H24" s="381"/>
      <c r="I24" s="22"/>
    </row>
    <row r="25" spans="1:20" s="3" customFormat="1" ht="19.899999999999999" customHeight="1" x14ac:dyDescent="0.2">
      <c r="A25" s="21"/>
      <c r="B25" s="360" t="s">
        <v>43</v>
      </c>
      <c r="C25" s="361"/>
      <c r="D25" s="361"/>
      <c r="E25" s="362"/>
      <c r="F25" s="382"/>
      <c r="G25" s="380"/>
      <c r="H25" s="381"/>
      <c r="I25" s="22"/>
    </row>
    <row r="26" spans="1:20" s="3" customFormat="1" ht="58.9" customHeight="1" x14ac:dyDescent="0.2">
      <c r="A26" s="21"/>
      <c r="B26" s="360" t="s">
        <v>57</v>
      </c>
      <c r="C26" s="361"/>
      <c r="D26" s="361"/>
      <c r="E26" s="362"/>
      <c r="F26" s="382"/>
      <c r="G26" s="380"/>
      <c r="H26" s="381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63" t="s">
        <v>59</v>
      </c>
      <c r="C30" s="363"/>
      <c r="D30" s="363"/>
      <c r="E30" s="363"/>
      <c r="F30" s="363"/>
      <c r="G30" s="363"/>
      <c r="H30" s="363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63" t="s">
        <v>60</v>
      </c>
      <c r="C31" s="363"/>
      <c r="D31" s="363"/>
      <c r="E31" s="363"/>
      <c r="F31" s="363"/>
      <c r="G31" s="363"/>
      <c r="H31" s="363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41"/>
      <c r="C32" s="141"/>
      <c r="D32" s="141"/>
      <c r="E32" s="141"/>
      <c r="F32" s="141"/>
      <c r="G32" s="141"/>
      <c r="H32" s="141"/>
      <c r="I32" s="141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41" t="s">
        <v>82</v>
      </c>
      <c r="B33" s="141"/>
      <c r="C33" s="141"/>
      <c r="D33" s="141"/>
      <c r="E33" s="141"/>
      <c r="F33" s="141"/>
      <c r="G33" s="141"/>
      <c r="H33" s="141"/>
      <c r="I33" s="141"/>
    </row>
    <row r="34" spans="1:20" s="53" customFormat="1" ht="14.45" customHeight="1" x14ac:dyDescent="0.2">
      <c r="A34" s="141" t="s">
        <v>117</v>
      </c>
      <c r="B34" s="141"/>
      <c r="C34" s="141"/>
      <c r="D34" s="141"/>
      <c r="E34" s="141"/>
      <c r="F34" s="141"/>
      <c r="G34" s="141"/>
      <c r="H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</row>
    <row r="35" spans="1:20" ht="12.75" x14ac:dyDescent="0.2"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</row>
    <row r="36" spans="1:20" ht="12.75" x14ac:dyDescent="0.2"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104</v>
      </c>
    </row>
    <row r="2" spans="1:1" x14ac:dyDescent="0.2">
      <c r="A2" t="s">
        <v>80</v>
      </c>
    </row>
    <row r="3" spans="1:1" x14ac:dyDescent="0.2">
      <c r="A3" t="s">
        <v>105</v>
      </c>
    </row>
    <row r="4" spans="1:1" x14ac:dyDescent="0.2">
      <c r="A4" t="s">
        <v>106</v>
      </c>
    </row>
    <row r="5" spans="1:1" x14ac:dyDescent="0.2">
      <c r="A5" t="s">
        <v>107</v>
      </c>
    </row>
    <row r="6" spans="1:1" x14ac:dyDescent="0.2">
      <c r="A6" t="s">
        <v>108</v>
      </c>
    </row>
    <row r="7" spans="1:1" x14ac:dyDescent="0.2">
      <c r="A7" t="s">
        <v>109</v>
      </c>
    </row>
    <row r="8" spans="1:1" x14ac:dyDescent="0.2">
      <c r="A8" t="s">
        <v>110</v>
      </c>
    </row>
    <row r="9" spans="1:1" x14ac:dyDescent="0.2">
      <c r="A9" t="s">
        <v>111</v>
      </c>
    </row>
    <row r="10" spans="1:1" x14ac:dyDescent="0.2">
      <c r="A10" t="s">
        <v>112</v>
      </c>
    </row>
    <row r="11" spans="1:1" x14ac:dyDescent="0.2">
      <c r="A11" t="s">
        <v>113</v>
      </c>
    </row>
    <row r="12" spans="1:1" x14ac:dyDescent="0.2">
      <c r="A12" t="s">
        <v>114</v>
      </c>
    </row>
    <row r="13" spans="1:1" x14ac:dyDescent="0.2">
      <c r="A13" t="s">
        <v>115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83</v>
      </c>
    </row>
    <row r="2" spans="1:1" x14ac:dyDescent="0.2">
      <c r="A2" s="52" t="s">
        <v>56</v>
      </c>
    </row>
    <row r="3" spans="1:1" x14ac:dyDescent="0.2">
      <c r="A3" s="52" t="s">
        <v>87</v>
      </c>
    </row>
    <row r="4" spans="1:1" x14ac:dyDescent="0.2">
      <c r="A4" s="52" t="s">
        <v>88</v>
      </c>
    </row>
    <row r="5" spans="1:1" x14ac:dyDescent="0.2">
      <c r="A5" s="52" t="s">
        <v>85</v>
      </c>
    </row>
    <row r="6" spans="1:1" x14ac:dyDescent="0.2">
      <c r="A6" s="52" t="s">
        <v>87</v>
      </c>
    </row>
    <row r="7" spans="1:1" x14ac:dyDescent="0.2">
      <c r="A7" s="52" t="s">
        <v>84</v>
      </c>
    </row>
    <row r="8" spans="1:1" x14ac:dyDescent="0.2">
      <c r="A8" s="52" t="s">
        <v>89</v>
      </c>
    </row>
    <row r="9" spans="1:1" x14ac:dyDescent="0.2">
      <c r="A9" s="52" t="s">
        <v>86</v>
      </c>
    </row>
    <row r="10" spans="1:1" x14ac:dyDescent="0.2">
      <c r="A10" s="52" t="s">
        <v>92</v>
      </c>
    </row>
    <row r="11" spans="1:1" x14ac:dyDescent="0.2">
      <c r="A11" s="52" t="s">
        <v>90</v>
      </c>
    </row>
    <row r="12" spans="1:1" x14ac:dyDescent="0.2">
      <c r="A12" s="52" t="s">
        <v>91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2023-03-24T07:51:01Z</dcterms:modified>
</cp:coreProperties>
</file>