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beyte\Desktop\"/>
    </mc:Choice>
  </mc:AlternateContent>
  <xr:revisionPtr revIDLastSave="0" documentId="13_ncr:1_{6729EDA1-EC35-4679-92E4-CBE89EB5AF0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LMANCA ÖĞRETMENLİĞİ" sheetId="19" r:id="rId1"/>
    <sheet name="DİĞER TÜM BÖLÜML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3" l="1"/>
  <c r="I7" i="3"/>
  <c r="N7" i="3" s="1"/>
  <c r="I4" i="19"/>
  <c r="N4" i="19" s="1"/>
  <c r="I5" i="19"/>
  <c r="N5" i="19" s="1"/>
  <c r="I3" i="19"/>
  <c r="N3" i="19" s="1"/>
  <c r="I10" i="3"/>
  <c r="N10" i="3" s="1"/>
  <c r="I8" i="3"/>
  <c r="N8" i="3" s="1"/>
  <c r="I9" i="3"/>
  <c r="N9" i="3" s="1"/>
  <c r="I13" i="3"/>
  <c r="N13" i="3" s="1"/>
  <c r="I14" i="3"/>
  <c r="N14" i="3" s="1"/>
  <c r="I15" i="3"/>
  <c r="N15" i="3" s="1"/>
  <c r="I11" i="3"/>
  <c r="N11" i="3" s="1"/>
  <c r="I3" i="3"/>
  <c r="I4" i="3"/>
  <c r="N4" i="3" s="1"/>
  <c r="I12" i="3"/>
  <c r="N12" i="3" s="1"/>
  <c r="I5" i="3"/>
  <c r="N5" i="3" s="1"/>
  <c r="I6" i="3"/>
  <c r="N6" i="3" s="1"/>
</calcChain>
</file>

<file path=xl/sharedStrings.xml><?xml version="1.0" encoding="utf-8"?>
<sst xmlns="http://schemas.openxmlformats.org/spreadsheetml/2006/main" count="331" uniqueCount="124">
  <si>
    <t>AGNO</t>
  </si>
  <si>
    <t>AGNO YÜZLÜK KARŞILIĞI</t>
  </si>
  <si>
    <t>S.NO</t>
  </si>
  <si>
    <t>YABANCI DİL SINAVI</t>
  </si>
  <si>
    <t>YAZILI PUANI</t>
  </si>
  <si>
    <t>SÖZLÜ PUANI</t>
  </si>
  <si>
    <t>YABANCI DİL PUANI
(%75 YAZILI+%25 SÖZLÜ)</t>
  </si>
  <si>
    <t xml:space="preserve">ERASMUS+ PUANI
(%50 AGNO+%50 DİL PUANI) </t>
  </si>
  <si>
    <t>AÇIKLAMA</t>
  </si>
  <si>
    <t>ASİL</t>
  </si>
  <si>
    <t>GİRMEDİ</t>
  </si>
  <si>
    <t>TCKN</t>
  </si>
  <si>
    <t>SOYADI</t>
  </si>
  <si>
    <t>ADI</t>
  </si>
  <si>
    <t>10*******32</t>
  </si>
  <si>
    <t>19*******26</t>
  </si>
  <si>
    <t>75*******30</t>
  </si>
  <si>
    <t>60*******72</t>
  </si>
  <si>
    <t>27*******34</t>
  </si>
  <si>
    <t>11*******66</t>
  </si>
  <si>
    <t>42*******36</t>
  </si>
  <si>
    <t>31*******02</t>
  </si>
  <si>
    <t>72*******08</t>
  </si>
  <si>
    <t>52*******78</t>
  </si>
  <si>
    <t>19*******04</t>
  </si>
  <si>
    <t>1. YEDEK</t>
  </si>
  <si>
    <t>2. YEDEK</t>
  </si>
  <si>
    <t>ERASMUS+ FAALİYETİNDEN DAHA ÖNE YARARLANMA</t>
  </si>
  <si>
    <t>SEÇİM ÖNCELİKLERİ</t>
  </si>
  <si>
    <t>BÖLÜMÜ</t>
  </si>
  <si>
    <t>3. YEDEK</t>
  </si>
  <si>
    <t>Ay*****</t>
  </si>
  <si>
    <t>Ya*****</t>
  </si>
  <si>
    <t>Ba*****</t>
  </si>
  <si>
    <t>Ta*****</t>
  </si>
  <si>
    <t>Be*****</t>
  </si>
  <si>
    <t>Gü*****</t>
  </si>
  <si>
    <t>Ko*****</t>
  </si>
  <si>
    <t>Bi*****</t>
  </si>
  <si>
    <t>Di*****</t>
  </si>
  <si>
    <t>Ün*****</t>
  </si>
  <si>
    <t>Es*****</t>
  </si>
  <si>
    <t>Ku*****</t>
  </si>
  <si>
    <t>Ey*****</t>
  </si>
  <si>
    <t>Fa*****</t>
  </si>
  <si>
    <t>Şe*****</t>
  </si>
  <si>
    <t>Fı*****</t>
  </si>
  <si>
    <t>Çi*****</t>
  </si>
  <si>
    <t>Fi*****</t>
  </si>
  <si>
    <t>Ha*****</t>
  </si>
  <si>
    <t>De*****</t>
  </si>
  <si>
    <t>Al*****</t>
  </si>
  <si>
    <t>Hi*****</t>
  </si>
  <si>
    <t>Du*****</t>
  </si>
  <si>
    <t>Hü*****</t>
  </si>
  <si>
    <t>Öz*****</t>
  </si>
  <si>
    <t>Me*****</t>
  </si>
  <si>
    <t>Ge*****</t>
  </si>
  <si>
    <t>Mu*****</t>
  </si>
  <si>
    <t>Mi*****</t>
  </si>
  <si>
    <t>Na*****</t>
  </si>
  <si>
    <t>Ad*****</t>
  </si>
  <si>
    <t>Nu*****</t>
  </si>
  <si>
    <t>Şi*****</t>
  </si>
  <si>
    <t>Pı*****</t>
  </si>
  <si>
    <t>Ra*****</t>
  </si>
  <si>
    <t>Ro*****</t>
  </si>
  <si>
    <t>Ka*****</t>
  </si>
  <si>
    <t>Se*****</t>
  </si>
  <si>
    <t>Ar*****</t>
  </si>
  <si>
    <t>Si*****</t>
  </si>
  <si>
    <t>Şa*****</t>
  </si>
  <si>
    <t>Vi*****</t>
  </si>
  <si>
    <t>Da*****</t>
  </si>
  <si>
    <t>Yı*****</t>
  </si>
  <si>
    <t>Yo*****</t>
  </si>
  <si>
    <t>Ze*****</t>
  </si>
  <si>
    <t>İn*****</t>
  </si>
  <si>
    <t>İş*****</t>
  </si>
  <si>
    <t>Zi*****</t>
  </si>
  <si>
    <t>21*******72</t>
  </si>
  <si>
    <t>25*******62</t>
  </si>
  <si>
    <t>22*******30</t>
  </si>
  <si>
    <t>12*******26</t>
  </si>
  <si>
    <t>44*******36</t>
  </si>
  <si>
    <t>19*******70</t>
  </si>
  <si>
    <t>36*******10</t>
  </si>
  <si>
    <t>10*******74</t>
  </si>
  <si>
    <t>17*******80</t>
  </si>
  <si>
    <t>31*******40</t>
  </si>
  <si>
    <t>10*******76</t>
  </si>
  <si>
    <t>26*******82</t>
  </si>
  <si>
    <t>46*******56</t>
  </si>
  <si>
    <t>36*******80</t>
  </si>
  <si>
    <t>31*******18</t>
  </si>
  <si>
    <t>46*******66</t>
  </si>
  <si>
    <t>47*******90</t>
  </si>
  <si>
    <t>46*******68</t>
  </si>
  <si>
    <t>19*******02</t>
  </si>
  <si>
    <t>21*******08</t>
  </si>
  <si>
    <t>16*******06</t>
  </si>
  <si>
    <t>19*******48</t>
  </si>
  <si>
    <t>34*******88</t>
  </si>
  <si>
    <t>14*******34</t>
  </si>
  <si>
    <t>30*******18</t>
  </si>
  <si>
    <t>İngilizce Öğretmenliği Pr.</t>
  </si>
  <si>
    <t>Bitki Koruma Pr.</t>
  </si>
  <si>
    <t>Hemşirelik Pr.</t>
  </si>
  <si>
    <t>İlköğretim Matematik Öğretmenliği Pr.</t>
  </si>
  <si>
    <t>Diyaliz Pr.</t>
  </si>
  <si>
    <t>Çocuk Gelişimi Pr.</t>
  </si>
  <si>
    <t>Lojistik Pr.</t>
  </si>
  <si>
    <t>Almanca Öğretmenliği Pr.</t>
  </si>
  <si>
    <t>Rehberlik Ve Psikolojik Danışmanlık Pr.</t>
  </si>
  <si>
    <t>İlk Ve Acil Yardım Pr.</t>
  </si>
  <si>
    <t>Türkçe Öğretmenliği Pr.</t>
  </si>
  <si>
    <t>Müzik Öğretmenliği Pr.</t>
  </si>
  <si>
    <t>İngilizce</t>
  </si>
  <si>
    <t>Almanca</t>
  </si>
  <si>
    <t>KAZANAMADI</t>
  </si>
  <si>
    <t>2023-2024 AKADEMİK YILI BAHAR DÖNEMİ ERASMUS+ ÖĞRENCİ ÖĞRENİM HAREKETLİLİĞİ SONUÇLARI-ALMANCA ÖĞRETMENLİĞİ</t>
  </si>
  <si>
    <t>2023-2024 AKADEMİK YILI BAHAR DÖNEMİ ERASMUS+ ÖĞRENCİ ÖĞRENİM HAREKETLİLİĞİ SONUÇLARI-DİĞER TÜM BÖLÜMLER</t>
  </si>
  <si>
    <t>*: 50 olan Yazılı Sınavı veya 70 olanSözlü Sınavı barajını geçemediği için puanı hesaplanmadı</t>
  </si>
  <si>
    <t>*HESAPLANMADI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</si>
</sst>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6" x14ac:knownFonts="1">
    <font>
      <sz val="11"/>
      <color rgb="FF00000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right"/>
    </xf>
    <xf numFmtId="0" fontId="1" fillId="2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vertical="center"/>
    </xf>
    <xf numFmtId="2" fontId="0" fillId="0" borderId="1" xfId="0" applyNumberFormat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34"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0.0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0.0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2" defaultTableStyle="TableStyleMedium2" defaultPivotStyle="PivotStyleLight16">
    <tableStyle name="Tablo Stili 1" pivot="0" count="1" xr9:uid="{E35EF42E-DE3A-4B23-A22D-F5DF94EF3453}"/>
    <tableStyle name="Tablo Stili 2" pivot="0" count="0" xr9:uid="{1ED07666-CC3D-475F-9085-C9FC02461FD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A065F4-1C2F-4E95-99D6-7DE42610FB30}" name="BaşvuruListesi35" displayName="BaşvuruListesi35" ref="B2:O5" totalsRowShown="0" headerRowDxfId="16" dataDxfId="15" headerRowBorderDxfId="14">
  <autoFilter ref="B2:O5" xr:uid="{63A065F4-1C2F-4E95-99D6-7DE42610FB30}"/>
  <sortState xmlns:xlrd2="http://schemas.microsoft.com/office/spreadsheetml/2017/richdata2" ref="B3:O5">
    <sortCondition descending="1" ref="N2:N5"/>
  </sortState>
  <tableColumns count="14">
    <tableColumn id="3" xr3:uid="{F11C71D1-55DF-4B7B-981F-8E697ECC79D3}" name="ADI" dataDxfId="13"/>
    <tableColumn id="6" xr3:uid="{2BE9DD5C-BD16-42D9-A60B-A87AAC89668E}" name="SOYADI" dataDxfId="12"/>
    <tableColumn id="4" xr3:uid="{676BDEAE-99FC-40A8-AF19-3DD723094A6C}" name="TCKN" dataDxfId="11"/>
    <tableColumn id="9" xr3:uid="{4BB83BFD-9E2F-4E05-830A-0DD12C929F23}" name="BÖLÜMÜ" dataDxfId="10"/>
    <tableColumn id="7" xr3:uid="{31713B50-1D22-4832-83C1-CE75AFF0BB27}" name="YABANCI DİL SINAVI" dataDxfId="9"/>
    <tableColumn id="16" xr3:uid="{583FD24D-1F20-47F5-A9E0-ACD938BA6967}" name="YAZILI PUANI" dataDxfId="8"/>
    <tableColumn id="17" xr3:uid="{5F8B25F5-3856-4341-8ED1-B2BA81C1A763}" name="SÖZLÜ PUANI" dataDxfId="7"/>
    <tableColumn id="18" xr3:uid="{5B1AADB6-8583-4D30-B8C2-D676FAF178B3}" name="YABANCI DİL PUANI_x000a_(%75 YAZILI+%25 SÖZLÜ)" dataDxfId="6">
      <calculatedColumnFormula>(BaşvuruListesi35[[#This Row],[YAZILI PUANI]]*0.75)+(BaşvuruListesi35[[#This Row],[SÖZLÜ PUANI]]*0.25)</calculatedColumnFormula>
    </tableColumn>
    <tableColumn id="11" xr3:uid="{119B9CEE-E486-43EA-BFD5-E55FCE53FF09}" name="AGNO" dataDxfId="5"/>
    <tableColumn id="5" xr3:uid="{35DC22E0-DD3F-49B8-AAD2-6F90A8B27C2C}" name="AGNO YÜZLÜK KARŞILIĞI" dataDxfId="4"/>
    <tableColumn id="8" xr3:uid="{E0117B28-1405-4CA4-ACD5-CE5526C87421}" name="ERASMUS+ FAALİYETİNDEN DAHA ÖNE YARARLANMA" dataDxfId="3"/>
    <tableColumn id="12" xr3:uid="{79757666-6F2A-4365-BE0A-EA4E233465AD}" name="SEÇİM ÖNCELİKLERİ" dataDxfId="2"/>
    <tableColumn id="2" xr3:uid="{A6D8BD39-1FBD-4358-977C-858350F659BE}" name="ERASMUS+ PUANI_x000a_(%50 AGNO+%50 DİL PUANI) " dataDxfId="1">
      <calculatedColumnFormula>(BaşvuruListesi35[[#This Row],[AGNO YÜZLÜK KARŞILIĞI]]*0.5)+(#REF!*0.5)</calculatedColumnFormula>
    </tableColumn>
    <tableColumn id="10" xr3:uid="{C3419FF8-BBA8-46D0-8C88-BB01E14CAA6F}" name="AÇIKLAMA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CAA499-5E06-4B9A-9176-EB1DC50FDFC7}" name="BaşvuruListesi3" displayName="BaşvuruListesi3" ref="B2:O37" totalsRowShown="0" headerRowDxfId="33" dataDxfId="31" headerRowBorderDxfId="32">
  <autoFilter ref="B2:O37" xr:uid="{BBCAA499-5E06-4B9A-9176-EB1DC50FDFC7}"/>
  <sortState xmlns:xlrd2="http://schemas.microsoft.com/office/spreadsheetml/2017/richdata2" ref="B3:O37">
    <sortCondition descending="1" ref="N2:N37"/>
  </sortState>
  <tableColumns count="14">
    <tableColumn id="3" xr3:uid="{FE1EFF08-0D99-48B3-AA3B-F9B32B165221}" name="ADI" dataDxfId="30"/>
    <tableColumn id="6" xr3:uid="{DF52583D-F089-4A52-98BD-7C5827EECF0A}" name="SOYADI" dataDxfId="29"/>
    <tableColumn id="4" xr3:uid="{AF83FE85-2508-41C1-AD1C-DC2838FBFD78}" name="TCKN" dataDxfId="28"/>
    <tableColumn id="9" xr3:uid="{429AA891-BDCB-4BB0-A2D2-7AE1B72F0077}" name="BÖLÜMÜ" dataDxfId="27"/>
    <tableColumn id="7" xr3:uid="{8EAA0682-77CF-404F-881E-975E7043E40F}" name="YABANCI DİL SINAVI" dataDxfId="26"/>
    <tableColumn id="16" xr3:uid="{B8AD0BBB-78F7-45AA-A58E-8CD4A528E65B}" name="YAZILI PUANI" dataDxfId="19"/>
    <tableColumn id="17" xr3:uid="{01B8B79C-8516-4599-8097-D4D118597516}" name="SÖZLÜ PUANI" dataDxfId="18"/>
    <tableColumn id="18" xr3:uid="{2A0EB7AC-EC90-40BB-9EFD-7B5F0E0697BF}" name="YABANCI DİL PUANI_x000a_(%75 YAZILI+%25 SÖZLÜ)" dataDxfId="17">
      <calculatedColumnFormula>(BaşvuruListesi3[[#This Row],[YAZILI PUANI]]*0.75)+(BaşvuruListesi3[[#This Row],[SÖZLÜ PUANI]]*0.25)</calculatedColumnFormula>
    </tableColumn>
    <tableColumn id="11" xr3:uid="{D62E0996-B626-4FBD-9B48-D9B4DF6C762B}" name="AGNO" dataDxfId="25"/>
    <tableColumn id="5" xr3:uid="{2649FEAC-F1D3-4B49-A93B-C224E2937B3D}" name="AGNO YÜZLÜK KARŞILIĞI" dataDxfId="24"/>
    <tableColumn id="8" xr3:uid="{94FE5F1A-0B72-49B9-916A-CF80AF3875B0}" name="ERASMUS+ FAALİYETİNDEN DAHA ÖNE YARARLANMA" dataDxfId="23"/>
    <tableColumn id="12" xr3:uid="{B8DAB355-B166-4670-8838-1E7AF8DEA167}" name="SEÇİM ÖNCELİKLERİ" dataDxfId="22"/>
    <tableColumn id="2" xr3:uid="{5AA320E3-D144-484B-9BE3-D4446A9ADBC6}" name="ERASMUS+ PUANI_x000a_(%50 AGNO+%50 DİL PUANI) " dataDxfId="21">
      <calculatedColumnFormula>(BaşvuruListesi3[[#This Row],[AGNO YÜZLÜK KARŞILIĞI]]*0.5)+(#REF!*0.5)</calculatedColumnFormula>
    </tableColumn>
    <tableColumn id="10" xr3:uid="{61399750-43C4-459F-863A-01C6952E1D7F}" name="AÇIKLAMA" dataDxf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9BC90-B00C-4E6D-9433-5D4A55C5ECF0}">
  <sheetPr>
    <pageSetUpPr fitToPage="1"/>
  </sheetPr>
  <dimension ref="A1:O5"/>
  <sheetViews>
    <sheetView workbookViewId="0">
      <selection activeCell="O13" sqref="O13"/>
    </sheetView>
  </sheetViews>
  <sheetFormatPr defaultRowHeight="15" x14ac:dyDescent="0.25"/>
  <cols>
    <col min="1" max="1" width="5" customWidth="1"/>
    <col min="2" max="3" width="8.85546875" bestFit="1" customWidth="1"/>
    <col min="4" max="4" width="12" bestFit="1" customWidth="1"/>
    <col min="5" max="5" width="24" bestFit="1" customWidth="1"/>
    <col min="6" max="6" width="9.5703125" customWidth="1"/>
    <col min="7" max="7" width="6.7109375" customWidth="1"/>
    <col min="8" max="8" width="6.5703125" customWidth="1"/>
    <col min="9" max="9" width="9.5703125" customWidth="1"/>
    <col min="10" max="10" width="5.42578125" customWidth="1"/>
    <col min="11" max="11" width="8.42578125" style="2" customWidth="1"/>
    <col min="12" max="12" width="12.42578125" customWidth="1"/>
    <col min="13" max="13" width="10.5703125" customWidth="1"/>
    <col min="14" max="14" width="17" customWidth="1"/>
    <col min="15" max="15" width="13.42578125" bestFit="1" customWidth="1"/>
    <col min="16" max="16" width="10.140625" customWidth="1"/>
  </cols>
  <sheetData>
    <row r="1" spans="1:15" ht="15.75" x14ac:dyDescent="0.25">
      <c r="A1" s="14" t="s">
        <v>120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63" customHeight="1" x14ac:dyDescent="0.25">
      <c r="A2" s="3" t="s">
        <v>2</v>
      </c>
      <c r="B2" s="4" t="s">
        <v>13</v>
      </c>
      <c r="C2" s="4" t="s">
        <v>12</v>
      </c>
      <c r="D2" s="5" t="s">
        <v>11</v>
      </c>
      <c r="E2" s="4" t="s">
        <v>29</v>
      </c>
      <c r="F2" s="5" t="s">
        <v>3</v>
      </c>
      <c r="G2" s="5" t="s">
        <v>4</v>
      </c>
      <c r="H2" s="5" t="s">
        <v>5</v>
      </c>
      <c r="I2" s="5" t="s">
        <v>6</v>
      </c>
      <c r="J2" s="4" t="s">
        <v>0</v>
      </c>
      <c r="K2" s="5" t="s">
        <v>1</v>
      </c>
      <c r="L2" s="5" t="s">
        <v>27</v>
      </c>
      <c r="M2" s="5" t="s">
        <v>28</v>
      </c>
      <c r="N2" s="5" t="s">
        <v>7</v>
      </c>
      <c r="O2" s="4" t="s">
        <v>8</v>
      </c>
    </row>
    <row r="3" spans="1:15" x14ac:dyDescent="0.25">
      <c r="A3" s="12">
        <v>1</v>
      </c>
      <c r="B3" s="8" t="s">
        <v>49</v>
      </c>
      <c r="C3" s="11" t="s">
        <v>51</v>
      </c>
      <c r="D3" s="11" t="s">
        <v>87</v>
      </c>
      <c r="E3" s="8" t="s">
        <v>112</v>
      </c>
      <c r="F3" s="8" t="s">
        <v>118</v>
      </c>
      <c r="G3" s="8">
        <v>78</v>
      </c>
      <c r="H3" s="8">
        <v>85</v>
      </c>
      <c r="I3" s="8">
        <f>(BaşvuruListesi35[[#This Row],[YAZILI PUANI]]*0.75)+(BaşvuruListesi35[[#This Row],[SÖZLÜ PUANI]]*0.25)</f>
        <v>79.75</v>
      </c>
      <c r="J3" s="7">
        <v>3.37</v>
      </c>
      <c r="K3" s="9">
        <v>85.3</v>
      </c>
      <c r="L3" s="9">
        <v>0</v>
      </c>
      <c r="M3" s="9">
        <v>0</v>
      </c>
      <c r="N3" s="10">
        <f>BaşvuruListesi35[[#This Row],[YABANCI DİL PUANI
(%75 YAZILI+%25 SÖZLÜ)]]*0.5+BaşvuruListesi35[[#This Row],[AGNO YÜZLÜK KARŞILIĞI]]*0.5+(BaşvuruListesi35[[#This Row],[ERASMUS+ FAALİYETİNDEN DAHA ÖNE YARARLANMA]])</f>
        <v>82.525000000000006</v>
      </c>
      <c r="O3" s="9" t="s">
        <v>9</v>
      </c>
    </row>
    <row r="4" spans="1:15" x14ac:dyDescent="0.25">
      <c r="A4" s="13">
        <v>2</v>
      </c>
      <c r="B4" s="8" t="s">
        <v>32</v>
      </c>
      <c r="C4" s="11" t="s">
        <v>74</v>
      </c>
      <c r="D4" s="11" t="s">
        <v>100</v>
      </c>
      <c r="E4" s="8" t="s">
        <v>112</v>
      </c>
      <c r="F4" s="8" t="s">
        <v>118</v>
      </c>
      <c r="G4" s="8">
        <v>96</v>
      </c>
      <c r="H4" s="8">
        <v>90</v>
      </c>
      <c r="I4" s="8">
        <f>(BaşvuruListesi35[[#This Row],[YAZILI PUANI]]*0.75)+(BaşvuruListesi35[[#This Row],[SÖZLÜ PUANI]]*0.25)</f>
        <v>94.5</v>
      </c>
      <c r="J4" s="7">
        <v>3.18</v>
      </c>
      <c r="K4" s="9">
        <v>80.86</v>
      </c>
      <c r="L4" s="9">
        <v>-10</v>
      </c>
      <c r="M4" s="9">
        <v>0</v>
      </c>
      <c r="N4" s="10">
        <f>BaşvuruListesi35[[#This Row],[YABANCI DİL PUANI
(%75 YAZILI+%25 SÖZLÜ)]]*0.5+BaşvuruListesi35[[#This Row],[AGNO YÜZLÜK KARŞILIĞI]]*0.5+(BaşvuruListesi35[[#This Row],[ERASMUS+ FAALİYETİNDEN DAHA ÖNE YARARLANMA]])</f>
        <v>77.680000000000007</v>
      </c>
      <c r="O4" s="9" t="s">
        <v>25</v>
      </c>
    </row>
    <row r="5" spans="1:15" x14ac:dyDescent="0.25">
      <c r="A5" s="12">
        <v>3</v>
      </c>
      <c r="B5" s="8" t="s">
        <v>68</v>
      </c>
      <c r="C5" s="11" t="s">
        <v>69</v>
      </c>
      <c r="D5" s="11" t="s">
        <v>21</v>
      </c>
      <c r="E5" s="8" t="s">
        <v>112</v>
      </c>
      <c r="F5" s="8" t="s">
        <v>118</v>
      </c>
      <c r="G5" s="8">
        <v>63</v>
      </c>
      <c r="H5" s="8">
        <v>65</v>
      </c>
      <c r="I5" s="8">
        <f>(BaşvuruListesi35[[#This Row],[YAZILI PUANI]]*0.75)+(BaşvuruListesi35[[#This Row],[SÖZLÜ PUANI]]*0.25)</f>
        <v>63.5</v>
      </c>
      <c r="J5" s="7">
        <v>3.78</v>
      </c>
      <c r="K5" s="9">
        <v>94.86</v>
      </c>
      <c r="L5" s="9">
        <v>-10</v>
      </c>
      <c r="M5" s="9">
        <v>0</v>
      </c>
      <c r="N5" s="10">
        <f>BaşvuruListesi35[[#This Row],[YABANCI DİL PUANI
(%75 YAZILI+%25 SÖZLÜ)]]*0.5+BaşvuruListesi35[[#This Row],[AGNO YÜZLÜK KARŞILIĞI]]*0.5+(BaşvuruListesi35[[#This Row],[ERASMUS+ FAALİYETİNDEN DAHA ÖNE YARARLANMA]])</f>
        <v>69.180000000000007</v>
      </c>
      <c r="O5" s="9" t="s">
        <v>119</v>
      </c>
    </row>
  </sheetData>
  <mergeCells count="1">
    <mergeCell ref="A1:O1"/>
  </mergeCells>
  <printOptions horizontalCentered="1"/>
  <pageMargins left="0.55118110236220474" right="0.55118110236220474" top="0.55118110236220474" bottom="0.55118110236220474" header="0.51181102362204722" footer="0.74803149606299213"/>
  <pageSetup paperSize="9" scale="76" fitToHeight="0" orientation="landscape" r:id="rId1"/>
  <ignoredErrors>
    <ignoredError sqref="N4:N5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A2DA-A0C8-44AD-989C-17B863FD226C}">
  <sheetPr codeName="Sayfa1">
    <pageSetUpPr fitToPage="1"/>
  </sheetPr>
  <dimension ref="A1:O37"/>
  <sheetViews>
    <sheetView tabSelected="1" workbookViewId="0">
      <selection activeCell="N19" sqref="N19"/>
    </sheetView>
  </sheetViews>
  <sheetFormatPr defaultRowHeight="15" x14ac:dyDescent="0.25"/>
  <cols>
    <col min="1" max="1" width="5" customWidth="1"/>
    <col min="2" max="3" width="8.85546875" bestFit="1" customWidth="1"/>
    <col min="4" max="4" width="12" bestFit="1" customWidth="1"/>
    <col min="5" max="5" width="36.140625" bestFit="1" customWidth="1"/>
    <col min="6" max="6" width="9.5703125" customWidth="1"/>
    <col min="7" max="7" width="9.42578125" customWidth="1"/>
    <col min="8" max="8" width="9.140625" customWidth="1"/>
    <col min="9" max="9" width="16.5703125" bestFit="1" customWidth="1"/>
    <col min="10" max="10" width="5.42578125" customWidth="1"/>
    <col min="11" max="11" width="8.42578125" style="2" customWidth="1"/>
    <col min="12" max="12" width="12.42578125" customWidth="1"/>
    <col min="13" max="13" width="10.5703125" customWidth="1"/>
    <col min="14" max="14" width="17" customWidth="1"/>
    <col min="15" max="15" width="13.42578125" bestFit="1" customWidth="1"/>
    <col min="16" max="16" width="10.140625" customWidth="1"/>
  </cols>
  <sheetData>
    <row r="1" spans="1:15" ht="15.75" x14ac:dyDescent="0.25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63" customHeight="1" x14ac:dyDescent="0.25">
      <c r="A2" s="3" t="s">
        <v>2</v>
      </c>
      <c r="B2" s="4" t="s">
        <v>13</v>
      </c>
      <c r="C2" s="4" t="s">
        <v>12</v>
      </c>
      <c r="D2" s="5" t="s">
        <v>11</v>
      </c>
      <c r="E2" s="4" t="s">
        <v>29</v>
      </c>
      <c r="F2" s="5" t="s">
        <v>3</v>
      </c>
      <c r="G2" s="5" t="s">
        <v>4</v>
      </c>
      <c r="H2" s="5" t="s">
        <v>5</v>
      </c>
      <c r="I2" s="5" t="s">
        <v>6</v>
      </c>
      <c r="J2" s="4" t="s">
        <v>0</v>
      </c>
      <c r="K2" s="5" t="s">
        <v>1</v>
      </c>
      <c r="L2" s="5" t="s">
        <v>27</v>
      </c>
      <c r="M2" s="5" t="s">
        <v>28</v>
      </c>
      <c r="N2" s="5" t="s">
        <v>7</v>
      </c>
      <c r="O2" s="4" t="s">
        <v>8</v>
      </c>
    </row>
    <row r="3" spans="1:15" x14ac:dyDescent="0.25">
      <c r="A3" s="12">
        <v>1</v>
      </c>
      <c r="B3" s="8" t="s">
        <v>66</v>
      </c>
      <c r="C3" s="11" t="s">
        <v>67</v>
      </c>
      <c r="D3" s="11" t="s">
        <v>19</v>
      </c>
      <c r="E3" s="8" t="s">
        <v>105</v>
      </c>
      <c r="F3" s="8" t="s">
        <v>117</v>
      </c>
      <c r="G3" s="8">
        <v>87</v>
      </c>
      <c r="H3" s="8">
        <v>95</v>
      </c>
      <c r="I3" s="9">
        <f>(BaşvuruListesi3[[#This Row],[YAZILI PUANI]]*0.75)+(BaşvuruListesi3[[#This Row],[SÖZLÜ PUANI]]*0.25)</f>
        <v>89</v>
      </c>
      <c r="J3" s="7">
        <v>3.5</v>
      </c>
      <c r="K3" s="9">
        <v>88.33</v>
      </c>
      <c r="L3" s="9">
        <v>0</v>
      </c>
      <c r="M3" s="9">
        <v>0</v>
      </c>
      <c r="N3" s="10">
        <f>BaşvuruListesi3[[#This Row],[YABANCI DİL PUANI
(%75 YAZILI+%25 SÖZLÜ)]]*0.5+BaşvuruListesi3[[#This Row],[AGNO YÜZLÜK KARŞILIĞI]]*0.5+(BaşvuruListesi3[[#This Row],[ERASMUS+ FAALİYETİNDEN DAHA ÖNE YARARLANMA]])</f>
        <v>88.664999999999992</v>
      </c>
      <c r="O3" s="9" t="s">
        <v>9</v>
      </c>
    </row>
    <row r="4" spans="1:15" x14ac:dyDescent="0.25">
      <c r="A4" s="13">
        <v>2</v>
      </c>
      <c r="B4" s="8" t="s">
        <v>71</v>
      </c>
      <c r="C4" s="11" t="s">
        <v>32</v>
      </c>
      <c r="D4" s="11" t="s">
        <v>98</v>
      </c>
      <c r="E4" s="8" t="s">
        <v>110</v>
      </c>
      <c r="F4" s="8" t="s">
        <v>117</v>
      </c>
      <c r="G4" s="8">
        <v>75</v>
      </c>
      <c r="H4" s="8">
        <v>85</v>
      </c>
      <c r="I4" s="9">
        <f>(BaşvuruListesi3[[#This Row],[YAZILI PUANI]]*0.75)+(BaşvuruListesi3[[#This Row],[SÖZLÜ PUANI]]*0.25)</f>
        <v>77.5</v>
      </c>
      <c r="J4" s="7">
        <v>3.6</v>
      </c>
      <c r="K4" s="9">
        <v>90.66</v>
      </c>
      <c r="L4" s="9">
        <v>0</v>
      </c>
      <c r="M4" s="9">
        <v>0</v>
      </c>
      <c r="N4" s="10">
        <f>BaşvuruListesi3[[#This Row],[YABANCI DİL PUANI
(%75 YAZILI+%25 SÖZLÜ)]]*0.5+BaşvuruListesi3[[#This Row],[AGNO YÜZLÜK KARŞILIĞI]]*0.5+(BaşvuruListesi3[[#This Row],[ERASMUS+ FAALİYETİNDEN DAHA ÖNE YARARLANMA]])</f>
        <v>84.08</v>
      </c>
      <c r="O4" s="9" t="s">
        <v>9</v>
      </c>
    </row>
    <row r="5" spans="1:15" x14ac:dyDescent="0.25">
      <c r="A5" s="12">
        <v>3</v>
      </c>
      <c r="B5" s="8" t="s">
        <v>76</v>
      </c>
      <c r="C5" s="11" t="s">
        <v>67</v>
      </c>
      <c r="D5" s="11" t="s">
        <v>102</v>
      </c>
      <c r="E5" s="8" t="s">
        <v>108</v>
      </c>
      <c r="F5" s="8" t="s">
        <v>117</v>
      </c>
      <c r="G5" s="8">
        <v>65</v>
      </c>
      <c r="H5" s="8">
        <v>94</v>
      </c>
      <c r="I5" s="9">
        <f>(BaşvuruListesi3[[#This Row],[YAZILI PUANI]]*0.75)+(BaşvuruListesi3[[#This Row],[SÖZLÜ PUANI]]*0.25)</f>
        <v>72.25</v>
      </c>
      <c r="J5" s="7">
        <v>3.45</v>
      </c>
      <c r="K5" s="9">
        <v>87.16</v>
      </c>
      <c r="L5" s="9">
        <v>0</v>
      </c>
      <c r="M5" s="9">
        <v>0</v>
      </c>
      <c r="N5" s="10">
        <f>BaşvuruListesi3[[#This Row],[YABANCI DİL PUANI
(%75 YAZILI+%25 SÖZLÜ)]]*0.5+BaşvuruListesi3[[#This Row],[AGNO YÜZLÜK KARŞILIĞI]]*0.5+(BaşvuruListesi3[[#This Row],[ERASMUS+ FAALİYETİNDEN DAHA ÖNE YARARLANMA]])</f>
        <v>79.704999999999998</v>
      </c>
      <c r="O5" s="9" t="s">
        <v>9</v>
      </c>
    </row>
    <row r="6" spans="1:15" x14ac:dyDescent="0.25">
      <c r="A6" s="13">
        <v>4</v>
      </c>
      <c r="B6" s="8" t="s">
        <v>76</v>
      </c>
      <c r="C6" s="11" t="s">
        <v>78</v>
      </c>
      <c r="D6" s="11" t="s">
        <v>103</v>
      </c>
      <c r="E6" s="8" t="s">
        <v>105</v>
      </c>
      <c r="F6" s="8" t="s">
        <v>117</v>
      </c>
      <c r="G6" s="8">
        <v>97</v>
      </c>
      <c r="H6" s="8">
        <v>98</v>
      </c>
      <c r="I6" s="9">
        <f>(BaşvuruListesi3[[#This Row],[YAZILI PUANI]]*0.75)+(BaşvuruListesi3[[#This Row],[SÖZLÜ PUANI]]*0.25)</f>
        <v>97.25</v>
      </c>
      <c r="J6" s="7">
        <v>3.03</v>
      </c>
      <c r="K6" s="9">
        <v>77.36</v>
      </c>
      <c r="L6" s="9">
        <v>0</v>
      </c>
      <c r="M6" s="9">
        <v>0</v>
      </c>
      <c r="N6" s="10">
        <f>BaşvuruListesi3[[#This Row],[YABANCI DİL PUANI
(%75 YAZILI+%25 SÖZLÜ)]]*0.5+BaşvuruListesi3[[#This Row],[AGNO YÜZLÜK KARŞILIĞI]]*0.5+(BaşvuruListesi3[[#This Row],[ERASMUS+ FAALİYETİNDEN DAHA ÖNE YARARLANMA]])</f>
        <v>87.305000000000007</v>
      </c>
      <c r="O6" s="9" t="s">
        <v>25</v>
      </c>
    </row>
    <row r="7" spans="1:15" x14ac:dyDescent="0.25">
      <c r="A7" s="12">
        <v>5</v>
      </c>
      <c r="B7" s="8" t="s">
        <v>31</v>
      </c>
      <c r="C7" s="11" t="s">
        <v>32</v>
      </c>
      <c r="D7" s="11" t="s">
        <v>80</v>
      </c>
      <c r="E7" s="8" t="s">
        <v>105</v>
      </c>
      <c r="F7" s="8" t="s">
        <v>117</v>
      </c>
      <c r="G7" s="8">
        <v>88</v>
      </c>
      <c r="H7" s="8">
        <v>83</v>
      </c>
      <c r="I7" s="9">
        <f>(BaşvuruListesi3[[#This Row],[YAZILI PUANI]]*0.75)+(BaşvuruListesi3[[#This Row],[SÖZLÜ PUANI]]*0.25)</f>
        <v>86.75</v>
      </c>
      <c r="J7" s="7">
        <v>3.47</v>
      </c>
      <c r="K7" s="9">
        <v>87.63</v>
      </c>
      <c r="L7" s="9">
        <v>0</v>
      </c>
      <c r="M7" s="9">
        <v>0</v>
      </c>
      <c r="N7" s="10">
        <f>BaşvuruListesi3[[#This Row],[YABANCI DİL PUANI
(%75 YAZILI+%25 SÖZLÜ)]]*0.5+BaşvuruListesi3[[#This Row],[AGNO YÜZLÜK KARŞILIĞI]]*0.5+(BaşvuruListesi3[[#This Row],[ERASMUS+ FAALİYETİNDEN DAHA ÖNE YARARLANMA]])</f>
        <v>87.19</v>
      </c>
      <c r="O7" s="9" t="s">
        <v>26</v>
      </c>
    </row>
    <row r="8" spans="1:15" x14ac:dyDescent="0.25">
      <c r="A8" s="13">
        <v>6</v>
      </c>
      <c r="B8" s="8" t="s">
        <v>38</v>
      </c>
      <c r="C8" s="11" t="s">
        <v>33</v>
      </c>
      <c r="D8" s="11" t="s">
        <v>15</v>
      </c>
      <c r="E8" s="8" t="s">
        <v>105</v>
      </c>
      <c r="F8" s="8" t="s">
        <v>117</v>
      </c>
      <c r="G8" s="8">
        <v>96</v>
      </c>
      <c r="H8" s="8">
        <v>97</v>
      </c>
      <c r="I8" s="9">
        <f>(BaşvuruListesi3[[#This Row],[YAZILI PUANI]]*0.75)+(BaşvuruListesi3[[#This Row],[SÖZLÜ PUANI]]*0.25)</f>
        <v>96.25</v>
      </c>
      <c r="J8" s="7">
        <v>3</v>
      </c>
      <c r="K8" s="9">
        <v>76.66</v>
      </c>
      <c r="L8" s="9">
        <v>0</v>
      </c>
      <c r="M8" s="9">
        <v>0</v>
      </c>
      <c r="N8" s="10">
        <f>BaşvuruListesi3[[#This Row],[YABANCI DİL PUANI
(%75 YAZILI+%25 SÖZLÜ)]]*0.5+BaşvuruListesi3[[#This Row],[AGNO YÜZLÜK KARŞILIĞI]]*0.5+(BaşvuruListesi3[[#This Row],[ERASMUS+ FAALİYETİNDEN DAHA ÖNE YARARLANMA]])</f>
        <v>86.454999999999998</v>
      </c>
      <c r="O8" s="9" t="s">
        <v>30</v>
      </c>
    </row>
    <row r="9" spans="1:15" x14ac:dyDescent="0.25">
      <c r="A9" s="12">
        <v>7</v>
      </c>
      <c r="B9" s="8" t="s">
        <v>43</v>
      </c>
      <c r="C9" s="11" t="s">
        <v>36</v>
      </c>
      <c r="D9" s="11" t="s">
        <v>17</v>
      </c>
      <c r="E9" s="8" t="s">
        <v>105</v>
      </c>
      <c r="F9" s="8" t="s">
        <v>117</v>
      </c>
      <c r="G9" s="8">
        <v>88</v>
      </c>
      <c r="H9" s="8">
        <v>82</v>
      </c>
      <c r="I9" s="9">
        <f>(BaşvuruListesi3[[#This Row],[YAZILI PUANI]]*0.75)+(BaşvuruListesi3[[#This Row],[SÖZLÜ PUANI]]*0.25)</f>
        <v>86.5</v>
      </c>
      <c r="J9" s="7">
        <v>3.41</v>
      </c>
      <c r="K9" s="9">
        <v>86.23</v>
      </c>
      <c r="L9" s="9">
        <v>0</v>
      </c>
      <c r="M9" s="9">
        <v>0</v>
      </c>
      <c r="N9" s="10">
        <f>BaşvuruListesi3[[#This Row],[YABANCI DİL PUANI
(%75 YAZILI+%25 SÖZLÜ)]]*0.5+BaşvuruListesi3[[#This Row],[AGNO YÜZLÜK KARŞILIĞI]]*0.5+(BaşvuruListesi3[[#This Row],[ERASMUS+ FAALİYETİNDEN DAHA ÖNE YARARLANMA]])</f>
        <v>86.365000000000009</v>
      </c>
      <c r="O9" s="9" t="s">
        <v>119</v>
      </c>
    </row>
    <row r="10" spans="1:15" x14ac:dyDescent="0.25">
      <c r="A10" s="13">
        <v>8</v>
      </c>
      <c r="B10" s="8" t="s">
        <v>35</v>
      </c>
      <c r="C10" s="11" t="s">
        <v>37</v>
      </c>
      <c r="D10" s="11" t="s">
        <v>82</v>
      </c>
      <c r="E10" s="8" t="s">
        <v>105</v>
      </c>
      <c r="F10" s="8" t="s">
        <v>117</v>
      </c>
      <c r="G10" s="8">
        <v>88</v>
      </c>
      <c r="H10" s="8">
        <v>81</v>
      </c>
      <c r="I10" s="9">
        <f>(BaşvuruListesi3[[#This Row],[YAZILI PUANI]]*0.75)+(BaşvuruListesi3[[#This Row],[SÖZLÜ PUANI]]*0.25)</f>
        <v>86.25</v>
      </c>
      <c r="J10" s="7">
        <v>3.11</v>
      </c>
      <c r="K10" s="9">
        <v>79.23</v>
      </c>
      <c r="L10" s="9">
        <v>0</v>
      </c>
      <c r="M10" s="9">
        <v>0</v>
      </c>
      <c r="N10" s="10">
        <f>BaşvuruListesi3[[#This Row],[YABANCI DİL PUANI
(%75 YAZILI+%25 SÖZLÜ)]]*0.5+BaşvuruListesi3[[#This Row],[AGNO YÜZLÜK KARŞILIĞI]]*0.5+(BaşvuruListesi3[[#This Row],[ERASMUS+ FAALİYETİNDEN DAHA ÖNE YARARLANMA]])</f>
        <v>82.740000000000009</v>
      </c>
      <c r="O10" s="9" t="s">
        <v>119</v>
      </c>
    </row>
    <row r="11" spans="1:15" x14ac:dyDescent="0.25">
      <c r="A11" s="12">
        <v>9</v>
      </c>
      <c r="B11" s="8" t="s">
        <v>62</v>
      </c>
      <c r="C11" s="11" t="s">
        <v>63</v>
      </c>
      <c r="D11" s="11" t="s">
        <v>94</v>
      </c>
      <c r="E11" s="8" t="s">
        <v>105</v>
      </c>
      <c r="F11" s="8" t="s">
        <v>117</v>
      </c>
      <c r="G11" s="8">
        <v>87</v>
      </c>
      <c r="H11" s="8">
        <v>87</v>
      </c>
      <c r="I11" s="9">
        <f>(BaşvuruListesi3[[#This Row],[YAZILI PUANI]]*0.75)+(BaşvuruListesi3[[#This Row],[SÖZLÜ PUANI]]*0.25)</f>
        <v>87</v>
      </c>
      <c r="J11" s="7">
        <v>3.07</v>
      </c>
      <c r="K11" s="9">
        <v>78.3</v>
      </c>
      <c r="L11" s="9">
        <v>0</v>
      </c>
      <c r="M11" s="9">
        <v>0</v>
      </c>
      <c r="N11" s="10">
        <f>BaşvuruListesi3[[#This Row],[YABANCI DİL PUANI
(%75 YAZILI+%25 SÖZLÜ)]]*0.5+BaşvuruListesi3[[#This Row],[AGNO YÜZLÜK KARŞILIĞI]]*0.5+(BaşvuruListesi3[[#This Row],[ERASMUS+ FAALİYETİNDEN DAHA ÖNE YARARLANMA]])</f>
        <v>82.65</v>
      </c>
      <c r="O11" s="9" t="s">
        <v>119</v>
      </c>
    </row>
    <row r="12" spans="1:15" x14ac:dyDescent="0.25">
      <c r="A12" s="13">
        <v>10</v>
      </c>
      <c r="B12" s="8" t="s">
        <v>75</v>
      </c>
      <c r="C12" s="11" t="s">
        <v>50</v>
      </c>
      <c r="D12" s="11" t="s">
        <v>101</v>
      </c>
      <c r="E12" s="8" t="s">
        <v>105</v>
      </c>
      <c r="F12" s="8" t="s">
        <v>117</v>
      </c>
      <c r="G12" s="8">
        <v>86</v>
      </c>
      <c r="H12" s="8">
        <v>89</v>
      </c>
      <c r="I12" s="9">
        <f>(BaşvuruListesi3[[#This Row],[YAZILI PUANI]]*0.75)+(BaşvuruListesi3[[#This Row],[SÖZLÜ PUANI]]*0.25)</f>
        <v>86.75</v>
      </c>
      <c r="J12" s="7">
        <v>3.04</v>
      </c>
      <c r="K12" s="9">
        <v>77.599999999999994</v>
      </c>
      <c r="L12" s="9">
        <v>0</v>
      </c>
      <c r="M12" s="9">
        <v>0</v>
      </c>
      <c r="N12" s="10">
        <f>BaşvuruListesi3[[#This Row],[YABANCI DİL PUANI
(%75 YAZILI+%25 SÖZLÜ)]]*0.5+BaşvuruListesi3[[#This Row],[AGNO YÜZLÜK KARŞILIĞI]]*0.5+(BaşvuruListesi3[[#This Row],[ERASMUS+ FAALİYETİNDEN DAHA ÖNE YARARLANMA]])</f>
        <v>82.174999999999997</v>
      </c>
      <c r="O12" s="9" t="s">
        <v>119</v>
      </c>
    </row>
    <row r="13" spans="1:15" x14ac:dyDescent="0.25">
      <c r="A13" s="12">
        <v>11</v>
      </c>
      <c r="B13" s="8" t="s">
        <v>52</v>
      </c>
      <c r="C13" s="11" t="s">
        <v>53</v>
      </c>
      <c r="D13" s="11" t="s">
        <v>87</v>
      </c>
      <c r="E13" s="8" t="s">
        <v>105</v>
      </c>
      <c r="F13" s="8" t="s">
        <v>117</v>
      </c>
      <c r="G13" s="8">
        <v>77</v>
      </c>
      <c r="H13" s="8">
        <v>87</v>
      </c>
      <c r="I13" s="9">
        <f>(BaşvuruListesi3[[#This Row],[YAZILI PUANI]]*0.75)+(BaşvuruListesi3[[#This Row],[SÖZLÜ PUANI]]*0.25)</f>
        <v>79.5</v>
      </c>
      <c r="J13" s="7">
        <v>3.31</v>
      </c>
      <c r="K13" s="9">
        <v>83.9</v>
      </c>
      <c r="L13" s="9">
        <v>0</v>
      </c>
      <c r="M13" s="9">
        <v>0</v>
      </c>
      <c r="N13" s="10">
        <f>BaşvuruListesi3[[#This Row],[YABANCI DİL PUANI
(%75 YAZILI+%25 SÖZLÜ)]]*0.5+BaşvuruListesi3[[#This Row],[AGNO YÜZLÜK KARŞILIĞI]]*0.5+(BaşvuruListesi3[[#This Row],[ERASMUS+ FAALİYETİNDEN DAHA ÖNE YARARLANMA]])</f>
        <v>81.7</v>
      </c>
      <c r="O13" s="9" t="s">
        <v>119</v>
      </c>
    </row>
    <row r="14" spans="1:15" x14ac:dyDescent="0.25">
      <c r="A14" s="13">
        <v>12</v>
      </c>
      <c r="B14" s="8" t="s">
        <v>60</v>
      </c>
      <c r="C14" s="11" t="s">
        <v>57</v>
      </c>
      <c r="D14" s="11" t="s">
        <v>92</v>
      </c>
      <c r="E14" s="8" t="s">
        <v>105</v>
      </c>
      <c r="F14" s="8" t="s">
        <v>117</v>
      </c>
      <c r="G14" s="8">
        <v>82</v>
      </c>
      <c r="H14" s="8">
        <v>97</v>
      </c>
      <c r="I14" s="9">
        <f>(BaşvuruListesi3[[#This Row],[YAZILI PUANI]]*0.75)+(BaşvuruListesi3[[#This Row],[SÖZLÜ PUANI]]*0.25)</f>
        <v>85.75</v>
      </c>
      <c r="J14" s="7">
        <v>2.98</v>
      </c>
      <c r="K14" s="9">
        <v>76.2</v>
      </c>
      <c r="L14" s="9">
        <v>0</v>
      </c>
      <c r="M14" s="9">
        <v>0</v>
      </c>
      <c r="N14" s="10">
        <f>BaşvuruListesi3[[#This Row],[YABANCI DİL PUANI
(%75 YAZILI+%25 SÖZLÜ)]]*0.5+BaşvuruListesi3[[#This Row],[AGNO YÜZLÜK KARŞILIĞI]]*0.5+(BaşvuruListesi3[[#This Row],[ERASMUS+ FAALİYETİNDEN DAHA ÖNE YARARLANMA]])</f>
        <v>80.974999999999994</v>
      </c>
      <c r="O14" s="9" t="s">
        <v>119</v>
      </c>
    </row>
    <row r="15" spans="1:15" x14ac:dyDescent="0.25">
      <c r="A15" s="12">
        <v>13</v>
      </c>
      <c r="B15" s="8" t="s">
        <v>60</v>
      </c>
      <c r="C15" s="11" t="s">
        <v>61</v>
      </c>
      <c r="D15" s="11" t="s">
        <v>93</v>
      </c>
      <c r="E15" s="8" t="s">
        <v>105</v>
      </c>
      <c r="F15" s="8" t="s">
        <v>117</v>
      </c>
      <c r="G15" s="8">
        <v>84</v>
      </c>
      <c r="H15" s="8">
        <v>77</v>
      </c>
      <c r="I15" s="9">
        <f>(BaşvuruListesi3[[#This Row],[YAZILI PUANI]]*0.75)+(BaşvuruListesi3[[#This Row],[SÖZLÜ PUANI]]*0.25)</f>
        <v>82.25</v>
      </c>
      <c r="J15" s="7">
        <v>3.08</v>
      </c>
      <c r="K15" s="9">
        <v>78.53</v>
      </c>
      <c r="L15" s="9">
        <v>0</v>
      </c>
      <c r="M15" s="9">
        <v>0</v>
      </c>
      <c r="N15" s="10">
        <f>BaşvuruListesi3[[#This Row],[YABANCI DİL PUANI
(%75 YAZILI+%25 SÖZLÜ)]]*0.5+BaşvuruListesi3[[#This Row],[AGNO YÜZLÜK KARŞILIĞI]]*0.5+(BaşvuruListesi3[[#This Row],[ERASMUS+ FAALİYETİNDEN DAHA ÖNE YARARLANMA]])</f>
        <v>80.39</v>
      </c>
      <c r="O15" s="9" t="s">
        <v>119</v>
      </c>
    </row>
    <row r="16" spans="1:15" x14ac:dyDescent="0.25">
      <c r="A16" s="13">
        <v>14</v>
      </c>
      <c r="B16" s="8" t="s">
        <v>59</v>
      </c>
      <c r="C16" s="11" t="s">
        <v>47</v>
      </c>
      <c r="D16" s="11" t="s">
        <v>91</v>
      </c>
      <c r="E16" s="8" t="s">
        <v>116</v>
      </c>
      <c r="F16" s="8" t="s">
        <v>117</v>
      </c>
      <c r="G16" s="8">
        <v>50</v>
      </c>
      <c r="H16" s="8" t="s">
        <v>10</v>
      </c>
      <c r="I16" s="8" t="s">
        <v>123</v>
      </c>
      <c r="J16" s="7">
        <v>2.42</v>
      </c>
      <c r="K16" s="9">
        <v>63.13</v>
      </c>
      <c r="L16" s="9">
        <v>0</v>
      </c>
      <c r="M16" s="9">
        <v>0</v>
      </c>
      <c r="N16" s="10" t="s">
        <v>123</v>
      </c>
      <c r="O16" s="9" t="s">
        <v>119</v>
      </c>
    </row>
    <row r="17" spans="1:15" x14ac:dyDescent="0.25">
      <c r="A17" s="12">
        <v>15</v>
      </c>
      <c r="B17" s="8" t="s">
        <v>44</v>
      </c>
      <c r="C17" s="11" t="s">
        <v>45</v>
      </c>
      <c r="D17" s="11" t="s">
        <v>18</v>
      </c>
      <c r="E17" s="8" t="s">
        <v>108</v>
      </c>
      <c r="F17" s="8" t="s">
        <v>117</v>
      </c>
      <c r="G17" s="8">
        <v>45</v>
      </c>
      <c r="H17" s="8" t="s">
        <v>10</v>
      </c>
      <c r="I17" s="8" t="s">
        <v>123</v>
      </c>
      <c r="J17" s="7">
        <v>3.62</v>
      </c>
      <c r="K17" s="9">
        <v>91.13</v>
      </c>
      <c r="L17" s="9">
        <v>0</v>
      </c>
      <c r="M17" s="9">
        <v>0</v>
      </c>
      <c r="N17" s="10" t="s">
        <v>123</v>
      </c>
      <c r="O17" s="9" t="s">
        <v>119</v>
      </c>
    </row>
    <row r="18" spans="1:15" x14ac:dyDescent="0.25">
      <c r="A18" s="13">
        <v>16</v>
      </c>
      <c r="B18" s="8" t="s">
        <v>66</v>
      </c>
      <c r="C18" s="11" t="s">
        <v>42</v>
      </c>
      <c r="D18" s="11" t="s">
        <v>97</v>
      </c>
      <c r="E18" s="8" t="s">
        <v>108</v>
      </c>
      <c r="F18" s="8" t="s">
        <v>117</v>
      </c>
      <c r="G18" s="8">
        <v>32</v>
      </c>
      <c r="H18" s="8" t="s">
        <v>10</v>
      </c>
      <c r="I18" s="8" t="s">
        <v>123</v>
      </c>
      <c r="J18" s="7">
        <v>3.63</v>
      </c>
      <c r="K18" s="9">
        <v>91.36</v>
      </c>
      <c r="L18" s="9">
        <v>0</v>
      </c>
      <c r="M18" s="9">
        <v>0</v>
      </c>
      <c r="N18" s="10" t="s">
        <v>123</v>
      </c>
      <c r="O18" s="9" t="s">
        <v>119</v>
      </c>
    </row>
    <row r="19" spans="1:15" x14ac:dyDescent="0.25">
      <c r="A19" s="12">
        <v>17</v>
      </c>
      <c r="B19" s="8" t="s">
        <v>41</v>
      </c>
      <c r="C19" s="11" t="s">
        <v>42</v>
      </c>
      <c r="D19" s="11" t="s">
        <v>16</v>
      </c>
      <c r="E19" s="8" t="s">
        <v>109</v>
      </c>
      <c r="F19" s="8" t="s">
        <v>117</v>
      </c>
      <c r="G19" s="8">
        <v>26</v>
      </c>
      <c r="H19" s="8" t="s">
        <v>10</v>
      </c>
      <c r="I19" s="8" t="s">
        <v>123</v>
      </c>
      <c r="J19" s="7">
        <v>3.02</v>
      </c>
      <c r="K19" s="9">
        <v>77.13</v>
      </c>
      <c r="L19" s="9">
        <v>0</v>
      </c>
      <c r="M19" s="9">
        <v>0</v>
      </c>
      <c r="N19" s="10" t="s">
        <v>123</v>
      </c>
      <c r="O19" s="9" t="s">
        <v>119</v>
      </c>
    </row>
    <row r="20" spans="1:15" x14ac:dyDescent="0.25">
      <c r="A20" s="13">
        <v>18</v>
      </c>
      <c r="B20" s="8" t="s">
        <v>48</v>
      </c>
      <c r="C20" s="11" t="s">
        <v>34</v>
      </c>
      <c r="D20" s="11" t="s">
        <v>85</v>
      </c>
      <c r="E20" s="8" t="s">
        <v>110</v>
      </c>
      <c r="F20" s="8" t="s">
        <v>117</v>
      </c>
      <c r="G20" s="8">
        <v>24</v>
      </c>
      <c r="H20" s="8" t="s">
        <v>10</v>
      </c>
      <c r="I20" s="8" t="s">
        <v>123</v>
      </c>
      <c r="J20" s="7">
        <v>3</v>
      </c>
      <c r="K20" s="9">
        <v>76.66</v>
      </c>
      <c r="L20" s="9">
        <v>0</v>
      </c>
      <c r="M20" s="9">
        <v>0</v>
      </c>
      <c r="N20" s="10" t="s">
        <v>123</v>
      </c>
      <c r="O20" s="9" t="s">
        <v>119</v>
      </c>
    </row>
    <row r="21" spans="1:15" x14ac:dyDescent="0.25">
      <c r="A21" s="12">
        <v>19</v>
      </c>
      <c r="B21" s="8" t="s">
        <v>64</v>
      </c>
      <c r="C21" s="11" t="s">
        <v>50</v>
      </c>
      <c r="D21" s="11" t="s">
        <v>95</v>
      </c>
      <c r="E21" s="8" t="s">
        <v>110</v>
      </c>
      <c r="F21" s="8" t="s">
        <v>117</v>
      </c>
      <c r="G21" s="8">
        <v>19</v>
      </c>
      <c r="H21" s="8" t="s">
        <v>10</v>
      </c>
      <c r="I21" s="8" t="s">
        <v>123</v>
      </c>
      <c r="J21" s="7">
        <v>2.99</v>
      </c>
      <c r="K21" s="9">
        <v>76.430000000000007</v>
      </c>
      <c r="L21" s="9">
        <v>0</v>
      </c>
      <c r="M21" s="9">
        <v>0</v>
      </c>
      <c r="N21" s="10" t="s">
        <v>123</v>
      </c>
      <c r="O21" s="9" t="s">
        <v>119</v>
      </c>
    </row>
    <row r="22" spans="1:15" x14ac:dyDescent="0.25">
      <c r="A22" s="13">
        <v>20</v>
      </c>
      <c r="B22" s="8" t="s">
        <v>56</v>
      </c>
      <c r="C22" s="11" t="s">
        <v>57</v>
      </c>
      <c r="D22" s="11" t="s">
        <v>89</v>
      </c>
      <c r="E22" s="8" t="s">
        <v>114</v>
      </c>
      <c r="F22" s="8" t="s">
        <v>117</v>
      </c>
      <c r="G22" s="8">
        <v>18</v>
      </c>
      <c r="H22" s="8" t="s">
        <v>10</v>
      </c>
      <c r="I22" s="8" t="s">
        <v>123</v>
      </c>
      <c r="J22" s="7">
        <v>3.33</v>
      </c>
      <c r="K22" s="9">
        <v>84.36</v>
      </c>
      <c r="L22" s="9">
        <v>0</v>
      </c>
      <c r="M22" s="9">
        <v>0</v>
      </c>
      <c r="N22" s="10" t="s">
        <v>123</v>
      </c>
      <c r="O22" s="9" t="s">
        <v>119</v>
      </c>
    </row>
    <row r="23" spans="1:15" x14ac:dyDescent="0.25">
      <c r="A23" s="12">
        <v>21</v>
      </c>
      <c r="B23" s="8" t="s">
        <v>65</v>
      </c>
      <c r="C23" s="11" t="s">
        <v>51</v>
      </c>
      <c r="D23" s="11" t="s">
        <v>96</v>
      </c>
      <c r="E23" s="8" t="s">
        <v>109</v>
      </c>
      <c r="F23" s="8" t="s">
        <v>117</v>
      </c>
      <c r="G23" s="8">
        <v>14</v>
      </c>
      <c r="H23" s="8" t="s">
        <v>10</v>
      </c>
      <c r="I23" s="8" t="s">
        <v>123</v>
      </c>
      <c r="J23" s="7">
        <v>3.07</v>
      </c>
      <c r="K23" s="9">
        <v>78.3</v>
      </c>
      <c r="L23" s="9">
        <v>0</v>
      </c>
      <c r="M23" s="9">
        <v>0</v>
      </c>
      <c r="N23" s="10" t="s">
        <v>123</v>
      </c>
      <c r="O23" s="9" t="s">
        <v>119</v>
      </c>
    </row>
    <row r="24" spans="1:15" x14ac:dyDescent="0.25">
      <c r="A24" s="13">
        <v>22</v>
      </c>
      <c r="B24" s="8" t="s">
        <v>33</v>
      </c>
      <c r="C24" s="11" t="s">
        <v>34</v>
      </c>
      <c r="D24" s="11" t="s">
        <v>81</v>
      </c>
      <c r="E24" s="8" t="s">
        <v>106</v>
      </c>
      <c r="F24" s="8" t="s">
        <v>117</v>
      </c>
      <c r="G24" s="8" t="s">
        <v>10</v>
      </c>
      <c r="H24" s="8" t="s">
        <v>10</v>
      </c>
      <c r="I24" s="8" t="s">
        <v>123</v>
      </c>
      <c r="J24" s="7">
        <v>3.26</v>
      </c>
      <c r="K24" s="9">
        <v>82.73</v>
      </c>
      <c r="L24" s="9">
        <v>0</v>
      </c>
      <c r="M24" s="9">
        <v>0</v>
      </c>
      <c r="N24" s="10" t="s">
        <v>123</v>
      </c>
      <c r="O24" s="9" t="s">
        <v>119</v>
      </c>
    </row>
    <row r="25" spans="1:15" x14ac:dyDescent="0.25">
      <c r="A25" s="12">
        <v>23</v>
      </c>
      <c r="B25" s="8" t="s">
        <v>35</v>
      </c>
      <c r="C25" s="11" t="s">
        <v>36</v>
      </c>
      <c r="D25" s="11" t="s">
        <v>14</v>
      </c>
      <c r="E25" s="8" t="s">
        <v>107</v>
      </c>
      <c r="F25" s="8" t="s">
        <v>117</v>
      </c>
      <c r="G25" s="8" t="s">
        <v>10</v>
      </c>
      <c r="H25" s="8" t="s">
        <v>10</v>
      </c>
      <c r="I25" s="8" t="s">
        <v>123</v>
      </c>
      <c r="J25" s="7">
        <v>3.39</v>
      </c>
      <c r="K25" s="9">
        <v>85.76</v>
      </c>
      <c r="L25" s="9">
        <v>0</v>
      </c>
      <c r="M25" s="9">
        <v>0</v>
      </c>
      <c r="N25" s="10" t="s">
        <v>123</v>
      </c>
      <c r="O25" s="9" t="s">
        <v>119</v>
      </c>
    </row>
    <row r="26" spans="1:15" x14ac:dyDescent="0.25">
      <c r="A26" s="13">
        <v>24</v>
      </c>
      <c r="B26" s="8" t="s">
        <v>39</v>
      </c>
      <c r="C26" s="11" t="s">
        <v>40</v>
      </c>
      <c r="D26" s="11" t="s">
        <v>83</v>
      </c>
      <c r="E26" s="8" t="s">
        <v>108</v>
      </c>
      <c r="F26" s="8" t="s">
        <v>117</v>
      </c>
      <c r="G26" s="8" t="s">
        <v>10</v>
      </c>
      <c r="H26" s="8" t="s">
        <v>10</v>
      </c>
      <c r="I26" s="8" t="s">
        <v>123</v>
      </c>
      <c r="J26" s="7">
        <v>3.52</v>
      </c>
      <c r="K26" s="9">
        <v>88.8</v>
      </c>
      <c r="L26" s="9">
        <v>0</v>
      </c>
      <c r="M26" s="9">
        <v>0</v>
      </c>
      <c r="N26" s="10" t="s">
        <v>123</v>
      </c>
      <c r="O26" s="9" t="s">
        <v>119</v>
      </c>
    </row>
    <row r="27" spans="1:15" x14ac:dyDescent="0.25">
      <c r="A27" s="12">
        <v>25</v>
      </c>
      <c r="B27" s="8" t="s">
        <v>46</v>
      </c>
      <c r="C27" s="11" t="s">
        <v>47</v>
      </c>
      <c r="D27" s="11" t="s">
        <v>84</v>
      </c>
      <c r="E27" s="8" t="s">
        <v>107</v>
      </c>
      <c r="F27" s="8" t="s">
        <v>117</v>
      </c>
      <c r="G27" s="8" t="s">
        <v>10</v>
      </c>
      <c r="H27" s="8" t="s">
        <v>10</v>
      </c>
      <c r="I27" s="8" t="s">
        <v>123</v>
      </c>
      <c r="J27" s="7">
        <v>3.67</v>
      </c>
      <c r="K27" s="9">
        <v>92.3</v>
      </c>
      <c r="L27" s="9">
        <v>0</v>
      </c>
      <c r="M27" s="9">
        <v>0</v>
      </c>
      <c r="N27" s="10" t="s">
        <v>123</v>
      </c>
      <c r="O27" s="9" t="s">
        <v>119</v>
      </c>
    </row>
    <row r="28" spans="1:15" x14ac:dyDescent="0.25">
      <c r="A28" s="13">
        <v>26</v>
      </c>
      <c r="B28" s="8" t="s">
        <v>49</v>
      </c>
      <c r="C28" s="11" t="s">
        <v>50</v>
      </c>
      <c r="D28" s="11" t="s">
        <v>86</v>
      </c>
      <c r="E28" s="8" t="s">
        <v>111</v>
      </c>
      <c r="F28" s="8" t="s">
        <v>117</v>
      </c>
      <c r="G28" s="8" t="s">
        <v>10</v>
      </c>
      <c r="H28" s="8" t="s">
        <v>10</v>
      </c>
      <c r="I28" s="8" t="s">
        <v>123</v>
      </c>
      <c r="J28" s="7">
        <v>2.9</v>
      </c>
      <c r="K28" s="9">
        <v>74.33</v>
      </c>
      <c r="L28" s="9">
        <v>0</v>
      </c>
      <c r="M28" s="9">
        <v>0</v>
      </c>
      <c r="N28" s="10" t="s">
        <v>123</v>
      </c>
      <c r="O28" s="9" t="s">
        <v>119</v>
      </c>
    </row>
    <row r="29" spans="1:15" x14ac:dyDescent="0.25">
      <c r="A29" s="12">
        <v>27</v>
      </c>
      <c r="B29" s="8" t="s">
        <v>54</v>
      </c>
      <c r="C29" s="11" t="s">
        <v>55</v>
      </c>
      <c r="D29" s="11" t="s">
        <v>88</v>
      </c>
      <c r="E29" s="8" t="s">
        <v>113</v>
      </c>
      <c r="F29" s="8" t="s">
        <v>117</v>
      </c>
      <c r="G29" s="8" t="s">
        <v>10</v>
      </c>
      <c r="H29" s="8" t="s">
        <v>10</v>
      </c>
      <c r="I29" s="8" t="s">
        <v>123</v>
      </c>
      <c r="J29" s="7">
        <v>3.04</v>
      </c>
      <c r="K29" s="9">
        <v>77.599999999999994</v>
      </c>
      <c r="L29" s="9">
        <v>0</v>
      </c>
      <c r="M29" s="9">
        <v>0</v>
      </c>
      <c r="N29" s="10" t="s">
        <v>123</v>
      </c>
      <c r="O29" s="9" t="s">
        <v>119</v>
      </c>
    </row>
    <row r="30" spans="1:15" x14ac:dyDescent="0.25">
      <c r="A30" s="13">
        <v>28</v>
      </c>
      <c r="B30" s="8" t="s">
        <v>56</v>
      </c>
      <c r="C30" s="11" t="s">
        <v>58</v>
      </c>
      <c r="D30" s="11" t="s">
        <v>90</v>
      </c>
      <c r="E30" s="8" t="s">
        <v>115</v>
      </c>
      <c r="F30" s="8" t="s">
        <v>117</v>
      </c>
      <c r="G30" s="8" t="s">
        <v>10</v>
      </c>
      <c r="H30" s="8" t="s">
        <v>10</v>
      </c>
      <c r="I30" s="8" t="s">
        <v>123</v>
      </c>
      <c r="J30" s="7">
        <v>3.34</v>
      </c>
      <c r="K30" s="9">
        <v>84.6</v>
      </c>
      <c r="L30" s="9">
        <v>0</v>
      </c>
      <c r="M30" s="9">
        <v>0</v>
      </c>
      <c r="N30" s="10" t="s">
        <v>123</v>
      </c>
      <c r="O30" s="9" t="s">
        <v>119</v>
      </c>
    </row>
    <row r="31" spans="1:15" x14ac:dyDescent="0.25">
      <c r="A31" s="12">
        <v>29</v>
      </c>
      <c r="B31" s="8" t="s">
        <v>68</v>
      </c>
      <c r="C31" s="11" t="s">
        <v>69</v>
      </c>
      <c r="D31" s="11" t="s">
        <v>20</v>
      </c>
      <c r="E31" s="8" t="s">
        <v>106</v>
      </c>
      <c r="F31" s="8" t="s">
        <v>117</v>
      </c>
      <c r="G31" s="8" t="s">
        <v>10</v>
      </c>
      <c r="H31" s="8" t="s">
        <v>10</v>
      </c>
      <c r="I31" s="8" t="s">
        <v>123</v>
      </c>
      <c r="J31" s="7">
        <v>3.57</v>
      </c>
      <c r="K31" s="9">
        <v>89.96</v>
      </c>
      <c r="L31" s="9">
        <v>0</v>
      </c>
      <c r="M31" s="9">
        <v>0</v>
      </c>
      <c r="N31" s="10" t="s">
        <v>123</v>
      </c>
      <c r="O31" s="9" t="s">
        <v>119</v>
      </c>
    </row>
    <row r="32" spans="1:15" x14ac:dyDescent="0.25">
      <c r="A32" s="13">
        <v>30</v>
      </c>
      <c r="B32" s="8" t="s">
        <v>70</v>
      </c>
      <c r="C32" s="11" t="s">
        <v>67</v>
      </c>
      <c r="D32" s="11" t="s">
        <v>22</v>
      </c>
      <c r="E32" s="8" t="s">
        <v>107</v>
      </c>
      <c r="F32" s="8" t="s">
        <v>117</v>
      </c>
      <c r="G32" s="8" t="s">
        <v>10</v>
      </c>
      <c r="H32" s="8" t="s">
        <v>10</v>
      </c>
      <c r="I32" s="8" t="s">
        <v>123</v>
      </c>
      <c r="J32" s="7">
        <v>3.17</v>
      </c>
      <c r="K32" s="9">
        <v>80.63</v>
      </c>
      <c r="L32" s="9">
        <v>0</v>
      </c>
      <c r="M32" s="9">
        <v>0</v>
      </c>
      <c r="N32" s="10" t="s">
        <v>123</v>
      </c>
      <c r="O32" s="9" t="s">
        <v>119</v>
      </c>
    </row>
    <row r="33" spans="1:15" x14ac:dyDescent="0.25">
      <c r="A33" s="12">
        <v>31</v>
      </c>
      <c r="B33" s="8" t="s">
        <v>72</v>
      </c>
      <c r="C33" s="11" t="s">
        <v>73</v>
      </c>
      <c r="D33" s="11" t="s">
        <v>99</v>
      </c>
      <c r="E33" s="8" t="s">
        <v>107</v>
      </c>
      <c r="F33" s="8" t="s">
        <v>117</v>
      </c>
      <c r="G33" s="8" t="s">
        <v>10</v>
      </c>
      <c r="H33" s="8" t="s">
        <v>10</v>
      </c>
      <c r="I33" s="8" t="s">
        <v>123</v>
      </c>
      <c r="J33" s="7">
        <v>3.2</v>
      </c>
      <c r="K33" s="9">
        <v>81.33</v>
      </c>
      <c r="L33" s="9">
        <v>0</v>
      </c>
      <c r="M33" s="9">
        <v>0</v>
      </c>
      <c r="N33" s="10" t="s">
        <v>123</v>
      </c>
      <c r="O33" s="9" t="s">
        <v>119</v>
      </c>
    </row>
    <row r="34" spans="1:15" x14ac:dyDescent="0.25">
      <c r="A34" s="13">
        <v>32</v>
      </c>
      <c r="B34" s="8" t="s">
        <v>76</v>
      </c>
      <c r="C34" s="11" t="s">
        <v>77</v>
      </c>
      <c r="D34" s="11" t="s">
        <v>23</v>
      </c>
      <c r="E34" s="8" t="s">
        <v>105</v>
      </c>
      <c r="F34" s="8" t="s">
        <v>117</v>
      </c>
      <c r="G34" s="8" t="s">
        <v>10</v>
      </c>
      <c r="H34" s="8" t="s">
        <v>10</v>
      </c>
      <c r="I34" s="8" t="s">
        <v>123</v>
      </c>
      <c r="J34" s="7">
        <v>3.18</v>
      </c>
      <c r="K34" s="9">
        <v>80.86</v>
      </c>
      <c r="L34" s="9">
        <v>0</v>
      </c>
      <c r="M34" s="9">
        <v>0</v>
      </c>
      <c r="N34" s="10" t="s">
        <v>123</v>
      </c>
      <c r="O34" s="9" t="s">
        <v>119</v>
      </c>
    </row>
    <row r="35" spans="1:15" x14ac:dyDescent="0.25">
      <c r="A35" s="12">
        <v>33</v>
      </c>
      <c r="B35" s="8" t="s">
        <v>76</v>
      </c>
      <c r="C35" s="11" t="s">
        <v>55</v>
      </c>
      <c r="D35" s="11" t="s">
        <v>104</v>
      </c>
      <c r="E35" s="8" t="s">
        <v>108</v>
      </c>
      <c r="F35" s="8" t="s">
        <v>117</v>
      </c>
      <c r="G35" s="8" t="s">
        <v>10</v>
      </c>
      <c r="H35" s="8" t="s">
        <v>10</v>
      </c>
      <c r="I35" s="8" t="s">
        <v>123</v>
      </c>
      <c r="J35" s="7">
        <v>3.67</v>
      </c>
      <c r="K35" s="9">
        <v>92.3</v>
      </c>
      <c r="L35" s="9">
        <v>0</v>
      </c>
      <c r="M35" s="9">
        <v>0</v>
      </c>
      <c r="N35" s="10" t="s">
        <v>123</v>
      </c>
      <c r="O35" s="9" t="s">
        <v>119</v>
      </c>
    </row>
    <row r="36" spans="1:15" x14ac:dyDescent="0.25">
      <c r="A36" s="13">
        <v>34</v>
      </c>
      <c r="B36" s="8" t="s">
        <v>79</v>
      </c>
      <c r="C36" s="11" t="s">
        <v>40</v>
      </c>
      <c r="D36" s="11" t="s">
        <v>24</v>
      </c>
      <c r="E36" s="8" t="s">
        <v>105</v>
      </c>
      <c r="F36" s="8" t="s">
        <v>117</v>
      </c>
      <c r="G36" s="8" t="s">
        <v>10</v>
      </c>
      <c r="H36" s="8" t="s">
        <v>10</v>
      </c>
      <c r="I36" s="8" t="s">
        <v>123</v>
      </c>
      <c r="J36" s="7">
        <v>3</v>
      </c>
      <c r="K36" s="9">
        <v>77.66</v>
      </c>
      <c r="L36" s="9">
        <v>0</v>
      </c>
      <c r="M36" s="9">
        <v>0</v>
      </c>
      <c r="N36" s="10" t="s">
        <v>123</v>
      </c>
      <c r="O36" s="9" t="s">
        <v>119</v>
      </c>
    </row>
    <row r="37" spans="1:15" x14ac:dyDescent="0.25">
      <c r="A37" s="6" t="s">
        <v>122</v>
      </c>
      <c r="B37" s="8"/>
      <c r="C37" s="11"/>
      <c r="D37" s="11"/>
      <c r="E37" s="8"/>
      <c r="F37" s="8"/>
      <c r="G37" s="8"/>
      <c r="H37" s="8"/>
      <c r="I37" s="8"/>
      <c r="J37" s="7"/>
      <c r="K37" s="9"/>
      <c r="L37" s="9"/>
      <c r="M37" s="9"/>
      <c r="N37" s="10"/>
      <c r="O37" s="9"/>
    </row>
  </sheetData>
  <mergeCells count="1">
    <mergeCell ref="A1:O1"/>
  </mergeCells>
  <phoneticPr fontId="5" type="noConversion"/>
  <printOptions horizontalCentered="1"/>
  <pageMargins left="0.55118110236220474" right="0.55118110236220474" top="0.55118110236220474" bottom="0.55118110236220474" header="0.51181102362204722" footer="0.74803149606299213"/>
  <pageSetup paperSize="9" scale="76" fitToHeight="0" orientation="landscape" r:id="rId1"/>
  <ignoredErrors>
    <ignoredError sqref="I24:I36 I22:I23 N23:N36 N4:N19 I16:I19 N20:N21 I20:I2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ALMANCA ÖĞRETMENLİĞİ</vt:lpstr>
      <vt:lpstr>DİĞER TÜM BÖLÜMLER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Savaş Beyter</dc:creator>
  <cp:lastModifiedBy>Savaş Beyter</cp:lastModifiedBy>
  <cp:lastPrinted>2023-05-04T14:49:28Z</cp:lastPrinted>
  <dcterms:created xsi:type="dcterms:W3CDTF">2022-04-22T23:42:39Z</dcterms:created>
  <dcterms:modified xsi:type="dcterms:W3CDTF">2023-11-30T08:36:11Z</dcterms:modified>
</cp:coreProperties>
</file>